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01" windowWidth="13095" windowHeight="9330" tabRatio="591" activeTab="1"/>
  </bookViews>
  <sheets>
    <sheet name="Лист1" sheetId="1" r:id="rId1"/>
    <sheet name="МЕНЮ" sheetId="2" r:id="rId2"/>
    <sheet name="дополнительные услуги" sheetId="3" r:id="rId3"/>
  </sheets>
  <definedNames>
    <definedName name="_xlnm.Print_Area" localSheetId="2">'дополнительные услуги'!$A$1:$E$29</definedName>
    <definedName name="_xlnm.Print_Area" localSheetId="0">'Лист1'!$C$1:$F$280</definedName>
    <definedName name="_xlnm.Print_Area" localSheetId="1">'МЕНЮ'!$B$1:$H$208</definedName>
  </definedNames>
  <calcPr fullCalcOnLoad="1"/>
</workbook>
</file>

<file path=xl/comments3.xml><?xml version="1.0" encoding="utf-8"?>
<comments xmlns="http://schemas.openxmlformats.org/spreadsheetml/2006/main">
  <authors>
    <author>vika</author>
  </authors>
  <commentList>
    <comment ref="E24" authorId="0">
      <text>
        <r>
          <rPr>
            <b/>
            <sz val="8"/>
            <rFont val="Tahoma"/>
            <family val="0"/>
          </rPr>
          <t>vika: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<sst xmlns="http://schemas.openxmlformats.org/spreadsheetml/2006/main" count="250" uniqueCount="231">
  <si>
    <t>Рыбный кебаб (мини-шашлычок из ассорти копченой рыбы на шпажке с  помидорчиками «Черри») - 60 г                                                                                                                                                           
- форель 
- царская рыба</t>
  </si>
  <si>
    <t>Гратен из картофеля - 120 г</t>
  </si>
  <si>
    <t xml:space="preserve">Свиная корейка, маринованная в соусе «Тереяки» и приготовленная на гриле – 130 г </t>
  </si>
  <si>
    <t>Стол коктейльный (высота 110 см, ширина 70 см)</t>
  </si>
  <si>
    <t>"Эклеры ассорти" (воздушно-заварное тесто, наполненное нежным сливочным кремом и заглазированное сахарной помадкой или превосходным шоколадом) - 60 г</t>
  </si>
  <si>
    <t>Хрустящая тигровая креветка, маринованная в оливковом масле с базиликом, подается с соусом "Сальса" и с перчиком "Халапеньо" в шоте - 40 г</t>
  </si>
  <si>
    <t>Валован со сливочным маслом и зеленью - 15 г</t>
  </si>
  <si>
    <t>Салат «Азиатский» (филе лосося, обжаренное в кунжутной панировке, салат - микс, овощи «Жульен»  с  соусом  «Устричный») - 75 г</t>
  </si>
  <si>
    <t xml:space="preserve">Десерт </t>
  </si>
  <si>
    <t>Канапе из корейки "По-деревенски" на бородинских тостах с дижонской горчицей маринованным огурчиком и веточкой зелени - 25 г</t>
  </si>
  <si>
    <t>Овощи «Крудите» (огурчики, перец болгарский сладкий, стебель сельдерея,  морковь, подается с соусом «Велюте») в шоте  - 50 г</t>
  </si>
  <si>
    <t>Хлебная корзина (чиабатта,  французский багет, булочки пшеничные и ржаные, бородинский хлеб) - из расчета на 10 персон - 600 г</t>
  </si>
  <si>
    <t xml:space="preserve">Салат «Равенна» (говядина,  салат - микс, томаты «Черри», кедровые орехи с заправкой на основе оливково масла и выдержанного бальзамического уксуса) - 75 г  </t>
  </si>
  <si>
    <t>кол-во порций</t>
  </si>
  <si>
    <t>итого</t>
  </si>
  <si>
    <t>Закуска «Балканы» (баклажанные рулетики  с домашним сыром с грецкими орехами и зеленью) - 20 г</t>
  </si>
  <si>
    <t xml:space="preserve">Закуска «А ля Русс» (нежное филе селедочки, выложенное на медальоны из картофеля с луком репка, зеленью, специями) - 50 г </t>
  </si>
  <si>
    <t xml:space="preserve">Салат «Рица» из рукколы с тигровыми  креветками, авокадо и помидорами с сыром «Пармезан»  и оливковым маслом - 75 г </t>
  </si>
  <si>
    <r>
      <t>Мясное ассорти, декорируется</t>
    </r>
    <r>
      <rPr>
        <i/>
        <sz val="12"/>
        <rFont val="Times New Roman"/>
        <family val="1"/>
      </rPr>
      <t xml:space="preserve"> свежими овощами с добавлением душистых специй - 50 г                                                                                                                                                               - говядина в/к, подается с зернами граната
- свиной окорок со сладкой горчицей
- колбаса с/к</t>
    </r>
  </si>
  <si>
    <t>Маринады «Пикули» (ассорти мини-овощей на шпажках)  - 50 г
- початки сладкой мини – кукурузы
- перец 
- жемчужный лук 
- корнишоны</t>
  </si>
  <si>
    <t>Салат «Цезарь» с креветками (креветки, салат - микс, сыр «Пармезан», чесночные гренки, сыр, соус «Цезарь») - 75 г</t>
  </si>
  <si>
    <t>Салат «Лангет Соте» (итальянские листья салата "Руккола" в сочетании с обжаренными лангетами из телятины, томатами "Черри", сыром "Пармезан" в соусе из зернистой горчицы) - 75 г</t>
  </si>
  <si>
    <t>Салат «Сицилийский» (филе куриное, салат - микс, помидоры «Черри», перепелиные яйца, соус «Винегрет») - 75 г</t>
  </si>
  <si>
    <t>Лаваш (армянский, грузинский) - 50 г</t>
  </si>
  <si>
    <t>Блинчики «А ля Фуршет» (на выбор) - 60 г                                                                                                             - с кусочками лосося и сырным кремом  
- с креветками и сливочным соусом «Велюте»</t>
  </si>
  <si>
    <t>Салат "Вальдорф" с курицей, сельдереем, яблоком и грецким орехом и цитрусово - сливочной заправкой - 75 г</t>
  </si>
  <si>
    <t>Салат «Цезарь» с курицей  (нежное филе цыпленка, салат - микс, сыр «Пармезан», чесночные гренки, сыр, соус «Цезарь»)  - 75 г</t>
  </si>
  <si>
    <t>Стейк «Нью-Йорк» (стейк из телятины в беконе с перечным соусом) - 120 г</t>
  </si>
  <si>
    <t>Салат «Греческий» (лист зеленого салата, свежие помидоры и огурцы, болгарский перчик, домашняя брынза, оливки, маслины, каперсы, оливковое масло) - 75 г</t>
  </si>
  <si>
    <t>Запеченные овощи «Соте» (репчатый лук, помидоры, баклажаны, цуккини, разноцветный сладкий перец) - 120 г</t>
  </si>
  <si>
    <t>Нежное филе цыпленка, обжаренное в кунжутных семечках с листьями салата «Лола – росса», сочной маслиной и зеленью - 25 г</t>
  </si>
  <si>
    <t>Канапе из мраморного сыра с лесными ягодами - 15 г</t>
  </si>
  <si>
    <t>Закуска в шоте "Капрезе" (помидорчик "Черри" с мини-моцареллой на шпажке с соусом "Песто" и веточкой душистого розмарина )  - 50 г</t>
  </si>
  <si>
    <t xml:space="preserve">Мясное ассорти, украшенное  свежими овощами с добавлением душистых специй - 50 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рулет из говядины со шпинатом и специями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террин из свинины с фенхелем                                                                                                                                 - копченая утиная грудка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</si>
  <si>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Мини-профитроли с начинкой из копчёного лосося со сливочным сыром, украшенные икрой "Тобико" - 40 г</t>
  </si>
  <si>
    <t>Салат  «Рапсодия» (ветчина, копченая курица, свежие огурцы, отварной картофель, зеленый горошек, зелень под белым соусом) - 75 г</t>
  </si>
  <si>
    <t>Сыр "Моцарелла", завернутый и обжаренный в «Фило» тесте, подается с ягодными соусами "Облепиха" и "Черника" - 20 г</t>
  </si>
  <si>
    <r>
      <t xml:space="preserve">Букет из свежих овощей - (свежие сочные огурцы, помидоры, сладкий цветной перец, редис, ассорти салатной зелени) - 50 </t>
    </r>
    <r>
      <rPr>
        <i/>
        <sz val="12"/>
        <color indexed="8"/>
        <rFont val="Times New Roman"/>
        <family val="1"/>
      </rPr>
      <t>г</t>
    </r>
  </si>
  <si>
    <t>Блинные мешочки ассорти (2 шт.) - 110 г                                                                                                                                                                                                                                                                           - фаршированный куриным жульеном и листом салата                                                                                              - фаршированный грибным жульеном и листом салата</t>
  </si>
  <si>
    <t xml:space="preserve">Коллекция рулетов, подаются на листьях салата (10 шт.) - 200 г                                                                                                                                                 - баклажанные рулетики  с домашним сыром с крошкой обжаренного грецкого ореха  и зеленью                                                                                                                                              - рулетики из цуккини-гриль, фаршированные сырной пастой  с грецкими орехами                                                                                              </t>
  </si>
  <si>
    <t>Ветчинные  рулетики «Прованс» (рулетики из ветчины, фаршированные сырной пастой с корнишонами и специями, подаются на листьях салата) - 50 г</t>
  </si>
  <si>
    <t xml:space="preserve">"Капрезе" (классическая итальянская закуска с сыром "Моцарелла", сочными томатами и соусом "Песто") - 50 г </t>
  </si>
  <si>
    <t>Спринг-роллы (рулетики в рисовой бумаге), подаются с соусом «Чили-лайм» и «Унаги» - 40/10 г
- со свиным окороком, листьями салата и ореховым соусом
- с куриным мясом, цуккини и вешенками</t>
  </si>
  <si>
    <t>Пирожные "Макарони" (таящие во рту пирожные с разнообразными вкусами: малины, черной смородины, ванили, шоколада и фисташки) - 25 шт (550 г)</t>
  </si>
  <si>
    <t>10% обслуживание</t>
  </si>
  <si>
    <r>
      <t>Блинный мешочек,</t>
    </r>
    <r>
      <rPr>
        <i/>
        <sz val="12"/>
        <rFont val="Times New Roman"/>
        <family val="1"/>
      </rPr>
      <t>фаршированный грибным жульеном и листом салата - 55 г</t>
    </r>
  </si>
  <si>
    <t>Митболз "Ким-чи" (шарики из говядины с кедровым орехом и помидорчиками "Черри" на шпажках, подаются с соусом "Ким-чи") - 30 г</t>
  </si>
  <si>
    <t>Трубочка из яичного теста "Вонтон", фаршированная тар-таром из нежного лосося - 25 г</t>
  </si>
  <si>
    <t>Хлебная корзина (чиабатта,  французский багет, булочки пшеничные и ржаные, бородинский хлеб) - минимальный заказ 10 персон - 60 г</t>
  </si>
  <si>
    <t>Рожок из хрустящего теста, фаршированный пикантной пастой из "Чоризо" - 25 г</t>
  </si>
  <si>
    <t>Ролл с ветчиной, сливочным сыром и листом салата в мексиканской тортилье - 25 г</t>
  </si>
  <si>
    <r>
      <t xml:space="preserve"> </t>
    </r>
    <r>
      <rPr>
        <i/>
        <sz val="12"/>
        <rFont val="Times New Roman"/>
        <family val="1"/>
      </rPr>
      <t>Мини - моцарелла с медово- ягодным коктейлем, подаётся в шоте - 40 г</t>
    </r>
  </si>
  <si>
    <t>Индейка "Пикадилья"(индейка, запеченная  в пикантном красном соусе с овощами и белыми кореньями сельдерея и петрушки) - 130 г</t>
  </si>
  <si>
    <t>Ржаная булочка - 30 г</t>
  </si>
  <si>
    <t xml:space="preserve">Чай "Greenfield"" (черный, зеленый) – 200 мл </t>
  </si>
  <si>
    <t xml:space="preserve">Минеральная вода с газом и без газа – 500 мл  </t>
  </si>
  <si>
    <t>Чизкейк "Вишневый" и "Карамельный" в шоте (на выбор) -  100 г</t>
  </si>
  <si>
    <t>Мини - профитроли с цветными шоколадными шапочками с начинкой из нежного заварного крема - 20 г</t>
  </si>
  <si>
    <t>Пти-фуры ассорти (мини-пирожные "Трюфель" , "Делисье с фундуком", "Амаретти", "Бенье миндальное", "Профитроли", "Пралине с грецким орехом" - 600 г - 49 шт</t>
  </si>
  <si>
    <t>Канапе с лососем в кунжуте с сыром "Буко" и лепестком имбиря на хрустящем тосте - 25 г</t>
  </si>
  <si>
    <t>Мини - тарталетка, фаршированная нежным салатом из лосося и авокадо - 20 г</t>
  </si>
  <si>
    <t>Мини - тарталетка с нежным муссом из лосося с розовым перцем - 25 г</t>
  </si>
  <si>
    <t>Мини - тарталетка, фаршированная пикантной начинкой из говядины и запеченных баклажан - 20 г</t>
  </si>
  <si>
    <t>Мини - тарталетка, фаршированная легким салатом из сочных помидор и сыра "Эмменталь" - 20 г</t>
  </si>
  <si>
    <t>Салат "Овощной микс" (сочные помидоры, свежие огурцы, редис в сочетании с воздушным микс салатом и с мятной заправкой) - 75 г</t>
  </si>
  <si>
    <t>Итого выход грамм на одного человека</t>
  </si>
  <si>
    <t>Итого мл на одного человека</t>
  </si>
  <si>
    <t xml:space="preserve">Стоимость на человека </t>
  </si>
  <si>
    <t>Спринг-роллы (рулетики в рисовой бумаге), подаются с соусом «Чили-лайм» и «Унаги» - 1000 г
-  со свиным окороком, листьями салата и ореховым соусом
-  с куриным мясом, цуккини и вешенками</t>
  </si>
  <si>
    <t>Овощи "Сальса" (баклажаны, цуккини, сладкий перец, красный лук, томаты тушенные с соусом "Сальса")  -120 г</t>
  </si>
  <si>
    <t>Лимонад "Черноголовка " (в ассортименте) - 330 мл</t>
  </si>
  <si>
    <r>
      <t xml:space="preserve">Судак «По-московски» (филе </t>
    </r>
    <r>
      <rPr>
        <i/>
        <sz val="12"/>
        <rFont val="Times New Roman"/>
        <family val="1"/>
      </rPr>
      <t xml:space="preserve">судака, запеченное с луком, грибами и ломтиком куриного яйца под сметанным соусом и сливочным сыром) – 130 г </t>
    </r>
  </si>
  <si>
    <t xml:space="preserve">Блинный мешочек, фаршированный куриным жульеном и листом салата - 50 г  </t>
  </si>
  <si>
    <r>
      <t>Фруктовый каскад  ассотри (</t>
    </r>
    <r>
      <rPr>
        <i/>
        <u val="single"/>
        <sz val="12"/>
        <rFont val="Times New Roman"/>
        <family val="1"/>
      </rPr>
      <t>сезонных</t>
    </r>
    <r>
      <rPr>
        <i/>
        <sz val="12"/>
        <rFont val="Times New Roman"/>
        <family val="1"/>
      </rPr>
      <t>) фруктов - 2500 кг</t>
    </r>
  </si>
  <si>
    <t>Фруктовый каскад (экзотические фрукты и ягоды) - 2500 кг</t>
  </si>
  <si>
    <t>Ролл с лососем, сливочным сыром и листом салата в мексиканской тортилье - 25 г</t>
  </si>
  <si>
    <t>Шоколадный фонтан (55 см),  шоколад - 2000 г (на выбор темный, молочный, белый),  фрукты -3000 г (сезонные) - 5000 г</t>
  </si>
  <si>
    <r>
      <t xml:space="preserve">Мини - пирожки с начинкой в ассортименте - 40 г                                                                                                    </t>
    </r>
    <r>
      <rPr>
        <i/>
        <sz val="12"/>
        <color indexed="48"/>
        <rFont val="Times New Roman"/>
        <family val="1"/>
      </rPr>
      <t xml:space="preserve">
</t>
    </r>
    <r>
      <rPr>
        <i/>
        <sz val="12"/>
        <rFont val="Times New Roman"/>
        <family val="1"/>
      </rPr>
      <t>- с мясом
- с луком и яйцом
- с картофелем и грибами
- с капустой
- с яблоком</t>
    </r>
  </si>
  <si>
    <t xml:space="preserve">Ассорти солений и маринадов - 50 г    
- соленые и маринованные  огурчики 
- помидоры «Черри» маринованные
- квашеная капуста 
- чеснок маринованный, черемша  </t>
  </si>
  <si>
    <t xml:space="preserve">Салат "Оливье - классический" (отварная телятина, отварной картофель, яйцо, соленый огурец, морковка, зеленый горошек, зелень, соус "Провансаль") - 75 г </t>
  </si>
  <si>
    <t xml:space="preserve">Свиток из филе судака с сочными овощами и деликатесным соусом из вяленых на солнце томатов  - 130 г </t>
  </si>
  <si>
    <t>Картошка «По-домашнему» (отварной картофель со сливочным маслом и зеленью) - 120 г</t>
  </si>
  <si>
    <t>Овощной брошет  «Барбекю» на бамбуковых шпажках (запеченный репчатый лук, помидоры, баклажаны, цуккини, разноцветный сладкий перец) - 120 г</t>
  </si>
  <si>
    <t xml:space="preserve"> Штрудель с яблоком (любимый десерт из слоёного  бездрожжевого теста с начинкой из яблок и  дробленого миндаля) - 120 г</t>
  </si>
  <si>
    <t>Корзиночки с заварным кремом и глазированными фруктами - 25 г</t>
  </si>
  <si>
    <t>Канапе из ассорти сыров ("Чеддер", "Адыгейский" и "Маасдам" с разноцветным виноградом и яркими маслинами) - 15 г</t>
  </si>
  <si>
    <t>Канапе из семги со свежим огурчиком, салатом «Романо» с оливками  и маслинами - 25 г</t>
  </si>
  <si>
    <t>Адрес проведения:</t>
  </si>
  <si>
    <t>Контакты:</t>
  </si>
  <si>
    <t>Официант*</t>
  </si>
  <si>
    <t>Бармен*</t>
  </si>
  <si>
    <t>Менеджер *</t>
  </si>
  <si>
    <t>Повар*</t>
  </si>
  <si>
    <t>*Минимально 6 часов работы</t>
  </si>
  <si>
    <t>итого на чел</t>
  </si>
  <si>
    <t>мл</t>
  </si>
  <si>
    <t xml:space="preserve">Цыпленок  «Табака» (половинка цыпленка, обжаренная в специях, подается с соусом «Аджика») - 1/2 шт. - 250 г   </t>
  </si>
  <si>
    <t>Стол прямоугольный (длина 180 см, ширина 80 см, высота 75 см)</t>
  </si>
  <si>
    <t>Стол круглый (ширина 180 см, высота 75 см)</t>
  </si>
  <si>
    <t xml:space="preserve">Кофе вареный  (кофе - машина) – 150 мл </t>
  </si>
  <si>
    <t>Булочка пшеничная с кунжутом - 30 г</t>
  </si>
  <si>
    <t>Булочка 8 злаков - 30 г</t>
  </si>
  <si>
    <t>Канапе «Тропический рай» (каскад канапе с сыром, разноцветным виноградом, дольками ананаса и цукатами)  - 25 г</t>
  </si>
  <si>
    <t>Пирожные "Мини-Макарони" (таящие во рту пирожные с разнообразными вкусами: лимонные, кокосовые, клубничные, карамельно-банановые и со вкусом маракуйя) - 25 шт (250 г)</t>
  </si>
  <si>
    <t>Эмпанадас с овощами (мексиканские пирожки из слоеного теста с начинкой из овощей) - 40 г</t>
  </si>
  <si>
    <t>Эмпанадас с мясом (мексиканские пирожки из слоеного теста с мясной начинкой) - 40 г</t>
  </si>
  <si>
    <t>Самбосы с мясом (мексиканские треугольные пирожки из пшеничной тортилии с начинкой из мяса говядины, подаются с соусом "Фахитас") - 40 г</t>
  </si>
  <si>
    <t>Самбосы с сыром (мексиканские треугольные пирожки из пшеничной тортилии с начинкой из сыра, подаются с соусом "Фахитас") - 40 г</t>
  </si>
  <si>
    <t>Булочка пшеничная - 30 г</t>
  </si>
  <si>
    <t>"Морковный" тортик (нежный тортик с грецкими орехами, морковью и изюмом с сливочно-лимонным кремом) - 100 г</t>
  </si>
  <si>
    <t>Мини - профитроли с заварным кремом в шоте - 60 г</t>
  </si>
  <si>
    <t>Сырные и овощные мини - закуски</t>
  </si>
  <si>
    <t xml:space="preserve">Мясные мини - закуски </t>
  </si>
  <si>
    <t>Рыбные мини - закуски</t>
  </si>
  <si>
    <t xml:space="preserve">Лосось «Киджери» (филе норвежского лосося, запеченное в медовой глазури) - 130 г </t>
  </si>
  <si>
    <t>Хлеб (белый, черный) - 20 г</t>
  </si>
  <si>
    <t xml:space="preserve">Заказчик: </t>
  </si>
  <si>
    <t>Сахар, сливки, лимон</t>
  </si>
  <si>
    <t>Сырные закуски</t>
  </si>
  <si>
    <r>
      <t>Холодные</t>
    </r>
    <r>
      <rPr>
        <i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закуски</t>
    </r>
  </si>
  <si>
    <t>Рыбные закуски</t>
  </si>
  <si>
    <t>Мясные закуски</t>
  </si>
  <si>
    <t xml:space="preserve"> </t>
  </si>
  <si>
    <t>Наименование</t>
  </si>
  <si>
    <t>Салаты</t>
  </si>
  <si>
    <t xml:space="preserve">Напитки </t>
  </si>
  <si>
    <t>цена</t>
  </si>
  <si>
    <t>Овощные закуски</t>
  </si>
  <si>
    <t>Горячие блюда</t>
  </si>
  <si>
    <t>Гарнир</t>
  </si>
  <si>
    <t>Выпечка и хлеб</t>
  </si>
  <si>
    <t>Горячие закуски (фуршетные закуски)</t>
  </si>
  <si>
    <t>Итого:</t>
  </si>
  <si>
    <t xml:space="preserve">итого </t>
  </si>
  <si>
    <t xml:space="preserve">Дата проведения мероприятия:  </t>
  </si>
  <si>
    <t xml:space="preserve">Время проведения мероприятия:  </t>
  </si>
  <si>
    <r>
      <t xml:space="preserve"> Оливки и маслины "Гигант" в чесночном маринаде с добавлением  перца "Чили" и оливкого масла - 50 г               </t>
    </r>
    <r>
      <rPr>
        <sz val="7"/>
        <rFont val="Times New Roman"/>
        <family val="1"/>
      </rPr>
      <t xml:space="preserve">                                    
                                          </t>
    </r>
  </si>
  <si>
    <t>Салат «А ля Фуршет» (обжаренные с соевым соусом кусочки говядины, свежие огурцы, болгарский перец, лист салата, заправленные кунжутным маслом) - 75 г</t>
  </si>
  <si>
    <t>Салат «Ростбиф» (ростбиф из телятины с миксом салатных листьев и томатами, красным луком заправленный оригинальной заправкой на основе горчицы и бальзамического уксуса ) - 75 г</t>
  </si>
  <si>
    <t>Салат «Таврос» (обжаренный морской гребешок и икра летучей рыбы с миксом салатных листьев, заправленный соусом «Песто») - 75 г</t>
  </si>
  <si>
    <t>Салат с печеной свеклой (микс листьев салата с печеной свеклой, сыром"Фета", заправленный соусом"Бальзамик") - 75 г</t>
  </si>
  <si>
    <t>"Чиабатта" со сливочным маслом,чесноком и зеленью - 70 г</t>
  </si>
  <si>
    <t>Салат "Царский" с крабовым мясом, кальмарами, овощами, каперсами, яйцом и икрой лососевых с соусом "Айоли" - 75 г</t>
  </si>
  <si>
    <t>Салат  «Английский» (филе цыпленка, шампиньоны, огурцы,  болгарский перец, зелень, соус «Провансаль») - 75 г</t>
  </si>
  <si>
    <t>Ассорти рыбное, декорируется микс салатом, сочными маслинами, свежими овощами и лепестками лимона - 50 г
- семга, украшенная лимончиком
- форель в мозаике оливк и маслин
- царская рыба  на салатном листе с зеленью</t>
  </si>
  <si>
    <r>
      <t xml:space="preserve">Ассорти сыров с грецкими орехами, красным виноградом, крекерами и цветочным медом – 50 г                                                                                         </t>
    </r>
    <r>
      <rPr>
        <i/>
        <sz val="12"/>
        <color indexed="10"/>
        <rFont val="Times New Roman"/>
        <family val="1"/>
      </rPr>
      <t xml:space="preserve">   </t>
    </r>
    <r>
      <rPr>
        <i/>
        <sz val="12"/>
        <rFont val="Times New Roman"/>
        <family val="1"/>
      </rPr>
      <t xml:space="preserve">                                                                                -  "Пармезан"                                                                                                                                                              - "Дор-блю"
- "Маасдам"                                                                                              </t>
    </r>
  </si>
  <si>
    <t>Ассорти сыров  с грецкими орехами, разноцветным виноградом, итальянские палочки "Гриссинни", физалисом  и цветочным медом – 50 г                                                                                                                                                                                   - "Горгондзола"
- "Чеддер"
- "Пармезан"                                                                                                                                                                      -"Скаморца"</t>
  </si>
  <si>
    <t xml:space="preserve">Ассорти домашнего сыра с крекером, грецкими орехами и зеленью - 50 г
- «Сулугуни»
- «Адыгейский»
- «Чечил»                                                                                                                                                                      - «Чанах» </t>
  </si>
  <si>
    <r>
      <t xml:space="preserve"> </t>
    </r>
    <r>
      <rPr>
        <i/>
        <sz val="12"/>
        <rFont val="Times New Roman"/>
        <family val="1"/>
      </rPr>
      <t>Турин из баклажан (обжаренные баклажаны с чесноком, уложенные слоями с томатами в ореховом соусе с зеленью) - 50 г</t>
    </r>
  </si>
  <si>
    <t xml:space="preserve">Тигровые креветки в рисовой панировке, подается  с соусом «Терияки» - 100 г   </t>
  </si>
  <si>
    <t xml:space="preserve">Судачок с овощным жульеном  и соусом «Песто» в «Фило» тесте – 100 г </t>
  </si>
  <si>
    <t xml:space="preserve">«Бессаме»  медальоны из телятины, выдержанной в белом вине, сервируются с овощами – 100 г  </t>
  </si>
  <si>
    <t xml:space="preserve"> «Гранд-Шеф» - медальон из телятины под грибным соусом - 100г</t>
  </si>
  <si>
    <t xml:space="preserve">Свиная вырезка,  фаршированная сыром «Моцарелла» с соусом «Наполи» - 100 г </t>
  </si>
  <si>
    <r>
      <t xml:space="preserve">Мини - шашлычок из свиной шейки с гогошарами – 100 г      </t>
    </r>
    <r>
      <rPr>
        <i/>
        <sz val="12"/>
        <color indexed="10"/>
        <rFont val="Times New Roman"/>
        <family val="1"/>
      </rPr>
      <t xml:space="preserve"> </t>
    </r>
  </si>
  <si>
    <t xml:space="preserve">Мини - «медальон» из свинины (кусочки свиного филе,  маринованные в «Дижонской»  горчице и паприке, обжаренные в  кунжутных семечках, подается с маринованными шампиньонами) - 100 г  </t>
  </si>
  <si>
    <t>Индейка "Азур" (грудка индейки в пряном хрустящем кляре, подается с брусничным соусом) - 100 г</t>
  </si>
  <si>
    <t>Утиная грудка "Оранж" (запеченная  утиная грудка, подается с вишнево-медовым соусом) - 100 г</t>
  </si>
  <si>
    <r>
      <t xml:space="preserve"> </t>
    </r>
    <r>
      <rPr>
        <i/>
        <sz val="12"/>
        <rFont val="Times New Roman"/>
        <family val="1"/>
      </rPr>
      <t>Кебаб «Восточный» (шпажки с нежным куриным мясом и паприкой, маринованным с соевым соусом и лимоном) – 100 г</t>
    </r>
  </si>
  <si>
    <t>Ассорти куриного шашлыка  «Трио» - мясо цыпленка,  маринованное в трех различных соусах(в медовом соусе  «Тереяки», в соусе «Кари» с кинзой, в сливочном соусе с эстрагоном),  приобретает необычайный вкус и цвет – 100 г</t>
  </si>
  <si>
    <t>Семга «Берси» (стейк из семги приготовленный в форме «бабочки», подается с соусом «Берси» с эстрагоном) - 130 г</t>
  </si>
  <si>
    <t xml:space="preserve">Стейк из семги (нежное филе семги, жареное на гриле, подается с креветочным соусом) - 130 г   </t>
  </si>
  <si>
    <t>Стейк из судака на подушке из овощей "Сальса" - 160 г</t>
  </si>
  <si>
    <t>Стейк «Петровский» из телятины (стейк, фаршированный белыми грибами под "Креольским" соусом) - 130 г</t>
  </si>
  <si>
    <t>Стейк из свинины (сочная свиная шея, жареная с розмарином, подается с перечным соусом) - 130 г</t>
  </si>
  <si>
    <t>Медальон из свининой вырезки в беконе с соусом "Дижон"- 130 г</t>
  </si>
  <si>
    <t>Стейк из свиной шеи, запеченный в медово-имбирном соусе - 130 г</t>
  </si>
  <si>
    <t>Куриная грудка «Камамбер» (куриная грудка, фаршированная сыром «Камамбер», белыми грибами и луком «Шалот» со сливочным соусом) - 130 г</t>
  </si>
  <si>
    <t>Аппетитные ажурные блинчики, подаются со сметаной, медом, джемом или сгущенкой (на выбор) - 80 г</t>
  </si>
  <si>
    <r>
      <t xml:space="preserve">Канапе с уткой на </t>
    </r>
    <r>
      <rPr>
        <i/>
        <sz val="12"/>
        <color indexed="8"/>
        <rFont val="Times New Roman"/>
        <family val="1"/>
      </rPr>
      <t>сыре "Моцарелла" с коктейльной вишней - 15 г</t>
    </r>
  </si>
  <si>
    <t>Крокеты из цыпленка с брусничным соусом, подается в шоте - 40 г</t>
  </si>
  <si>
    <t>Картофель "Черри", жаренный с розмарином - 120 г</t>
  </si>
  <si>
    <t>Картофельные дольки "По-деревенски", жаренные со сладкой паприкой - 120 г</t>
  </si>
  <si>
    <t>Ассорти рыбное, декорируется микс- салатом, сочными маслинами, свежими овощами и лепестками лимона - 50 г
- копченый угорь в соусе "Терияке"
- форель в мозаике оливкок и маслин
- масленая рыба холодного копчения</t>
  </si>
  <si>
    <r>
      <t>Брошет с куриной грудкой, замаринованной с соусом "Фахитос", подается с соусом "Чили - лайм" - 100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г</t>
    </r>
  </si>
  <si>
    <t>Закуска «Антипаста» (обжаренные на гриле баклажаны, цуккини, разноцветный сладкий перец, заправленные  оливковым маслом, винным уксусом с ароматной зеленью) - 75 г</t>
  </si>
  <si>
    <t>Багет "Южный" - 250 г</t>
  </si>
  <si>
    <t>Багет "Французский" - 100 г</t>
  </si>
  <si>
    <t>"Пепси- кола", "Меринда"," 7 - up" - 600 мл</t>
  </si>
  <si>
    <t>Тарталетки</t>
  </si>
  <si>
    <t>Итого по меню:</t>
  </si>
  <si>
    <t xml:space="preserve">Количество человек:  </t>
  </si>
  <si>
    <t>кол-во</t>
  </si>
  <si>
    <t xml:space="preserve">Стул </t>
  </si>
  <si>
    <t xml:space="preserve">от </t>
  </si>
  <si>
    <t>Чехол на стул</t>
  </si>
  <si>
    <t>от</t>
  </si>
  <si>
    <t xml:space="preserve">Доставка мебели </t>
  </si>
  <si>
    <t>1 час</t>
  </si>
  <si>
    <t>8 часов</t>
  </si>
  <si>
    <t>Обслуживание (дополнительное обслуживание не предусмотренное меню)*</t>
  </si>
  <si>
    <t>Аренда мебели*</t>
  </si>
  <si>
    <t>Салат "Тоскано" (листья свежего салата, печеные баклажаны, печеный перец, сыр мягкий овечий, уксус бальзамический выпаренный, масло оливковое) - 75 г</t>
  </si>
  <si>
    <t>выход на человека</t>
  </si>
  <si>
    <t>Рулетики из цуккини-гриль, фаршированные сырной пастой  с грецкими орехами - 20 г</t>
  </si>
  <si>
    <t xml:space="preserve">Соки «J- 7»  в ассортименте – 250 мл </t>
  </si>
  <si>
    <t>Мохито классический и клубничный (на выбор) - 1000 мл</t>
  </si>
  <si>
    <t>Морс клюквенный – 1000 мл</t>
  </si>
  <si>
    <t xml:space="preserve">Классический лимонад с мятой - 1000 мл  </t>
  </si>
  <si>
    <t>Мясное ассорти, украшенное овощами с добавлением душистых специй - 50 г                                                  - буженина, маринованная в горчичном маринаде, подается с медово-горчичным соусом                                       - копченая индейка в сопровождении стебля сельдерея, листьев салата                                                                                                                                                        - сыровяленое куриное филе в стиле  "Карпаччо"</t>
  </si>
  <si>
    <t>Итальянский десерт «Тирамису» - 95 г</t>
  </si>
  <si>
    <t>Скатерь прямоугольная 1,5*2,5 м</t>
  </si>
  <si>
    <t>Скатерть круглая 3 м</t>
  </si>
  <si>
    <t>Салфетка 45*45 м</t>
  </si>
  <si>
    <t>выход</t>
  </si>
  <si>
    <t>Кол-во человек</t>
  </si>
  <si>
    <r>
      <t xml:space="preserve"> </t>
    </r>
    <r>
      <rPr>
        <i/>
        <sz val="12"/>
        <rFont val="Times New Roman"/>
        <family val="1"/>
      </rPr>
      <t>Ассорти садовой зелени «Колхида»  (укроп, зеленый лук, петрушка,  кинза, базилик, ассорти листового салата) -20 г</t>
    </r>
  </si>
  <si>
    <t>Канапе с окороком, свежим салатом и маринованным перчиком - 25 г</t>
  </si>
  <si>
    <t>Канапе с ростбифом, соусом «Сливочный хрен» на салатном листе - 25 г</t>
  </si>
  <si>
    <t>Слоеное канапе с ветчиной, сыром, помидорчиком "Черри" - 25 г</t>
  </si>
  <si>
    <r>
      <t>Канапе с рулетиком из грудинки</t>
    </r>
    <r>
      <rPr>
        <i/>
        <sz val="12"/>
        <rFont val="Times New Roman"/>
        <family val="1"/>
      </rPr>
      <t xml:space="preserve"> и жемчужным луком на ржаном тосте - 25 г</t>
    </r>
  </si>
  <si>
    <t>Тигровая креветка, обжаренная в чесночном масле, подается с соусом "Гуакомоле" в шоте - 40 г</t>
  </si>
  <si>
    <t>Мебель</t>
  </si>
  <si>
    <t>Стул с чехлом</t>
  </si>
  <si>
    <t>Стол прямоугольный 70*150</t>
  </si>
  <si>
    <t>Стол круглый 180</t>
  </si>
  <si>
    <t>Доставка мебели</t>
  </si>
  <si>
    <t>Цветной текстиль (дополнительные цвета)</t>
  </si>
  <si>
    <t>Чехол</t>
  </si>
  <si>
    <t>Доставка, монтаж демонтаж</t>
  </si>
  <si>
    <t xml:space="preserve">Персонал </t>
  </si>
  <si>
    <t>Дополнительный час работы</t>
  </si>
  <si>
    <t xml:space="preserve">Подъем на этаж (стоимость подъема выше первого этажа без лифта) </t>
  </si>
  <si>
    <t>Микс - гриль (ассорти медальонов с соусами "Дижон" и "Бурбон") - 210 г                                                                                                                                           - свинина, маринованная в горчице,                                                                                                                                                                  - филе куриной грудки, маринованной в соусе "Карри",                                                                                                                          - телятина, маринованной с розмарином и красным вином</t>
  </si>
  <si>
    <t>В стоимость меню включены расходы по доставке* , прокату необходимого инвентаря, посуды, скатертей, текстиля**, аренды ресторанной посуды, обслуживание поварами и официантами***</t>
  </si>
  <si>
    <t>*В стоимость включены расходы по доставке посуды, питания, напитков, текстиля. Доставка мебели оплачивается дополнительно.</t>
  </si>
  <si>
    <t>**В стоимость меню включен базовый цвет текстиля  (юбка: белая, синяя, бордо, золото; скатерть белая. Цветной текстиль (дополнительные цвета) заказывается отдельно.</t>
  </si>
  <si>
    <t>***В стоимость включено 6 часов обслуживания, каждый последующий час оплачивается дополнительн.</t>
  </si>
  <si>
    <t>Количество человек: 50</t>
  </si>
  <si>
    <t>Стейк из телятины маринованный в трюфельном масле, подаётся с розмарином - 130 г</t>
  </si>
  <si>
    <t>ПРИМЕР МЕНЮ НА 50 ПЕРСОН ВЫПУСКНОЙ 2017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</si>
</sst>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,##0&quot;$&quot;;[Red]\-#,##0&quot;$&quot;"/>
    <numFmt numFmtId="172" formatCode="#,##0.00&quot;$&quot;;[Red]\-#,##0.00&quot;$&quot;"/>
    <numFmt numFmtId="173" formatCode="#&quot; &quot;##0.0"/>
    <numFmt numFmtId="174" formatCode="_(* #,##0.00_);_(* \(#,##0.00\);_(* &quot;-&quot;_);_(@_)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sz val="10"/>
      <name val="Pragmatica"/>
      <family val="0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name val="NewtonCTT"/>
      <family val="0"/>
    </font>
    <font>
      <sz val="8"/>
      <name val="Helv"/>
      <family val="0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2"/>
      <color indexed="8"/>
      <name val="Times New Roman"/>
      <family val="1"/>
    </font>
    <font>
      <i/>
      <sz val="12"/>
      <color indexed="48"/>
      <name val="Times New Roman"/>
      <family val="1"/>
    </font>
    <font>
      <sz val="12"/>
      <color indexed="10"/>
      <name val="Wingdings"/>
      <family val="0"/>
    </font>
    <font>
      <b/>
      <i/>
      <sz val="12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9" fontId="7" fillId="0" borderId="1">
      <alignment horizontal="center" vertic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2" applyNumberFormat="0" applyAlignment="0" applyProtection="0"/>
    <xf numFmtId="0" fontId="57" fillId="27" borderId="3" applyNumberFormat="0" applyAlignment="0" applyProtection="0"/>
    <xf numFmtId="0" fontId="58" fillId="27" borderId="2" applyNumberFormat="0" applyAlignment="0" applyProtection="0"/>
    <xf numFmtId="0" fontId="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28" borderId="8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8" fillId="0" borderId="10" applyNumberFormat="0" applyFill="0" applyAlignment="0" applyProtection="0"/>
    <xf numFmtId="0" fontId="4" fillId="0" borderId="0">
      <alignment/>
      <protection/>
    </xf>
    <xf numFmtId="0" fontId="69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3" fontId="11" fillId="0" borderId="1" applyFont="0" applyFill="0" applyBorder="0" applyAlignment="0" applyProtection="0"/>
    <xf numFmtId="165" fontId="10" fillId="0" borderId="0" applyFont="0" applyFill="0" applyBorder="0" applyAlignment="0" applyProtection="0"/>
    <xf numFmtId="0" fontId="12" fillId="0" borderId="1">
      <alignment horizontal="centerContinuous" vertical="center" wrapText="1"/>
      <protection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169" fontId="16" fillId="33" borderId="12" xfId="71" applyFont="1" applyFill="1" applyBorder="1" applyAlignment="1">
      <alignment horizontal="left" vertical="center"/>
    </xf>
    <xf numFmtId="169" fontId="17" fillId="0" borderId="13" xfId="7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169" fontId="17" fillId="0" borderId="0" xfId="71" applyFont="1" applyFill="1" applyBorder="1" applyAlignment="1">
      <alignment horizontal="left"/>
    </xf>
    <xf numFmtId="180" fontId="13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22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7" fillId="33" borderId="12" xfId="0" applyNumberFormat="1" applyFont="1" applyFill="1" applyBorder="1" applyAlignment="1">
      <alignment/>
    </xf>
    <xf numFmtId="180" fontId="15" fillId="0" borderId="11" xfId="0" applyNumberFormat="1" applyFont="1" applyBorder="1" applyAlignment="1">
      <alignment vertical="center"/>
    </xf>
    <xf numFmtId="180" fontId="15" fillId="0" borderId="1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/>
    </xf>
    <xf numFmtId="0" fontId="17" fillId="0" borderId="13" xfId="71" applyNumberFormat="1" applyFont="1" applyFill="1" applyBorder="1" applyAlignment="1">
      <alignment horizontal="center" vertical="center" wrapText="1"/>
    </xf>
    <xf numFmtId="0" fontId="15" fillId="0" borderId="0" xfId="71" applyNumberFormat="1" applyFont="1" applyFill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33" borderId="12" xfId="71" applyNumberFormat="1" applyFont="1" applyFill="1" applyBorder="1" applyAlignment="1">
      <alignment horizontal="center" vertical="center"/>
    </xf>
    <xf numFmtId="180" fontId="15" fillId="0" borderId="1" xfId="0" applyNumberFormat="1" applyFont="1" applyBorder="1" applyAlignment="1">
      <alignment horizontal="center" vertical="center"/>
    </xf>
    <xf numFmtId="180" fontId="15" fillId="0" borderId="0" xfId="0" applyNumberFormat="1" applyFont="1" applyAlignment="1">
      <alignment horizontal="center" vertical="center"/>
    </xf>
    <xf numFmtId="180" fontId="15" fillId="0" borderId="11" xfId="0" applyNumberFormat="1" applyFont="1" applyBorder="1" applyAlignment="1">
      <alignment horizontal="center" vertical="center"/>
    </xf>
    <xf numFmtId="180" fontId="15" fillId="33" borderId="14" xfId="7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180" fontId="17" fillId="0" borderId="13" xfId="71" applyNumberFormat="1" applyFont="1" applyBorder="1" applyAlignment="1">
      <alignment horizontal="center" vertical="center" wrapText="1"/>
    </xf>
    <xf numFmtId="180" fontId="15" fillId="0" borderId="14" xfId="0" applyNumberFormat="1" applyFont="1" applyBorder="1" applyAlignment="1">
      <alignment horizontal="center" vertical="center"/>
    </xf>
    <xf numFmtId="169" fontId="16" fillId="0" borderId="0" xfId="71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34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Alignment="1">
      <alignment/>
    </xf>
    <xf numFmtId="0" fontId="16" fillId="33" borderId="0" xfId="0" applyFont="1" applyFill="1" applyAlignment="1">
      <alignment horizontal="left"/>
    </xf>
    <xf numFmtId="0" fontId="13" fillId="35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13" fillId="0" borderId="15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169" fontId="16" fillId="0" borderId="0" xfId="71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5" fillId="0" borderId="0" xfId="71" applyNumberFormat="1" applyFont="1" applyFill="1" applyBorder="1" applyAlignment="1">
      <alignment horizontal="center" vertical="center"/>
    </xf>
    <xf numFmtId="0" fontId="15" fillId="0" borderId="17" xfId="71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80" fontId="15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center"/>
    </xf>
    <xf numFmtId="169" fontId="16" fillId="33" borderId="18" xfId="71" applyFont="1" applyFill="1" applyBorder="1" applyAlignment="1">
      <alignment horizontal="left" vertical="center"/>
    </xf>
    <xf numFmtId="169" fontId="16" fillId="33" borderId="19" xfId="71" applyFont="1" applyFill="1" applyBorder="1" applyAlignment="1">
      <alignment horizontal="left" vertical="center"/>
    </xf>
    <xf numFmtId="0" fontId="15" fillId="33" borderId="19" xfId="0" applyFont="1" applyFill="1" applyBorder="1" applyAlignment="1">
      <alignment horizontal="center" vertical="center" wrapText="1"/>
    </xf>
    <xf numFmtId="180" fontId="15" fillId="33" borderId="19" xfId="0" applyNumberFormat="1" applyFont="1" applyFill="1" applyBorder="1" applyAlignment="1">
      <alignment vertical="center"/>
    </xf>
    <xf numFmtId="169" fontId="15" fillId="33" borderId="19" xfId="71" applyFont="1" applyFill="1" applyBorder="1" applyAlignment="1">
      <alignment horizontal="center" vertical="center"/>
    </xf>
    <xf numFmtId="169" fontId="17" fillId="0" borderId="20" xfId="71" applyFont="1" applyBorder="1" applyAlignment="1">
      <alignment horizontal="center" vertical="center" wrapText="1"/>
    </xf>
    <xf numFmtId="169" fontId="17" fillId="0" borderId="19" xfId="71" applyFont="1" applyBorder="1" applyAlignment="1">
      <alignment horizontal="center" vertical="center" wrapText="1"/>
    </xf>
    <xf numFmtId="180" fontId="17" fillId="0" borderId="20" xfId="71" applyNumberFormat="1" applyFont="1" applyBorder="1" applyAlignment="1">
      <alignment horizontal="center" vertical="center" wrapText="1"/>
    </xf>
    <xf numFmtId="0" fontId="17" fillId="0" borderId="20" xfId="71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indent="2"/>
    </xf>
    <xf numFmtId="0" fontId="13" fillId="0" borderId="21" xfId="0" applyFont="1" applyBorder="1" applyAlignment="1">
      <alignment horizontal="left"/>
    </xf>
    <xf numFmtId="0" fontId="23" fillId="36" borderId="0" xfId="0" applyFont="1" applyFill="1" applyBorder="1" applyAlignment="1">
      <alignment vertical="center" wrapText="1"/>
    </xf>
    <xf numFmtId="0" fontId="31" fillId="36" borderId="0" xfId="0" applyFont="1" applyFill="1" applyBorder="1" applyAlignment="1">
      <alignment vertical="center" wrapText="1"/>
    </xf>
    <xf numFmtId="1" fontId="23" fillId="36" borderId="22" xfId="0" applyNumberFormat="1" applyFont="1" applyFill="1" applyBorder="1" applyAlignment="1">
      <alignment horizontal="right" vertical="center" wrapText="1"/>
    </xf>
    <xf numFmtId="0" fontId="14" fillId="0" borderId="22" xfId="0" applyFont="1" applyBorder="1" applyAlignment="1">
      <alignment horizontal="right"/>
    </xf>
    <xf numFmtId="0" fontId="13" fillId="0" borderId="23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20" fillId="0" borderId="24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14" fillId="0" borderId="25" xfId="0" applyFont="1" applyBorder="1" applyAlignment="1">
      <alignment horizontal="right"/>
    </xf>
    <xf numFmtId="0" fontId="27" fillId="0" borderId="26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180" fontId="15" fillId="0" borderId="27" xfId="0" applyNumberFormat="1" applyFont="1" applyFill="1" applyBorder="1" applyAlignment="1">
      <alignment vertical="center"/>
    </xf>
    <xf numFmtId="180" fontId="15" fillId="0" borderId="30" xfId="0" applyNumberFormat="1" applyFont="1" applyFill="1" applyBorder="1" applyAlignment="1">
      <alignment vertical="center"/>
    </xf>
    <xf numFmtId="180" fontId="15" fillId="0" borderId="28" xfId="0" applyNumberFormat="1" applyFont="1" applyFill="1" applyBorder="1" applyAlignment="1">
      <alignment vertical="center"/>
    </xf>
    <xf numFmtId="180" fontId="15" fillId="0" borderId="28" xfId="0" applyNumberFormat="1" applyFont="1" applyBorder="1" applyAlignment="1">
      <alignment vertical="center"/>
    </xf>
    <xf numFmtId="180" fontId="15" fillId="0" borderId="30" xfId="0" applyNumberFormat="1" applyFont="1" applyBorder="1" applyAlignment="1">
      <alignment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80" fontId="15" fillId="0" borderId="27" xfId="0" applyNumberFormat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180" fontId="15" fillId="0" borderId="34" xfId="0" applyNumberFormat="1" applyFont="1" applyFill="1" applyBorder="1" applyAlignment="1">
      <alignment vertical="center"/>
    </xf>
    <xf numFmtId="0" fontId="15" fillId="0" borderId="33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 shrinkToFit="1"/>
    </xf>
    <xf numFmtId="0" fontId="13" fillId="0" borderId="26" xfId="0" applyFont="1" applyBorder="1" applyAlignment="1">
      <alignment horizontal="left" vertical="center" wrapText="1" shrinkToFit="1"/>
    </xf>
    <xf numFmtId="0" fontId="13" fillId="36" borderId="14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6" fillId="36" borderId="28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 shrinkToFit="1"/>
    </xf>
    <xf numFmtId="0" fontId="13" fillId="0" borderId="14" xfId="0" applyFont="1" applyBorder="1" applyAlignment="1">
      <alignment horizontal="left" vertical="center" wrapText="1" shrinkToFit="1"/>
    </xf>
    <xf numFmtId="0" fontId="13" fillId="0" borderId="31" xfId="0" applyFont="1" applyBorder="1" applyAlignment="1">
      <alignment horizontal="left" vertical="center" wrapText="1" shrinkToFit="1"/>
    </xf>
    <xf numFmtId="0" fontId="13" fillId="0" borderId="35" xfId="0" applyFont="1" applyFill="1" applyBorder="1" applyAlignment="1">
      <alignment horizontal="left"/>
    </xf>
    <xf numFmtId="169" fontId="16" fillId="33" borderId="36" xfId="71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 shrinkToFit="1"/>
    </xf>
    <xf numFmtId="0" fontId="27" fillId="0" borderId="14" xfId="0" applyFont="1" applyBorder="1" applyAlignment="1">
      <alignment horizontal="left" vertical="center" wrapText="1" shrinkToFit="1"/>
    </xf>
    <xf numFmtId="0" fontId="24" fillId="0" borderId="14" xfId="0" applyFont="1" applyFill="1" applyBorder="1" applyAlignment="1">
      <alignment horizontal="left" vertical="center" wrapText="1" shrinkToFit="1"/>
    </xf>
    <xf numFmtId="0" fontId="27" fillId="0" borderId="31" xfId="0" applyFont="1" applyBorder="1" applyAlignment="1">
      <alignment horizontal="left" vertical="center" wrapText="1" shrinkToFit="1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wrapText="1" shrinkToFit="1"/>
    </xf>
    <xf numFmtId="0" fontId="13" fillId="36" borderId="26" xfId="0" applyFont="1" applyFill="1" applyBorder="1" applyAlignment="1">
      <alignment horizontal="left" vertical="center" wrapText="1" shrinkToFit="1"/>
    </xf>
    <xf numFmtId="0" fontId="13" fillId="36" borderId="14" xfId="0" applyFont="1" applyFill="1" applyBorder="1" applyAlignment="1">
      <alignment horizontal="left" vertical="center" wrapText="1" shrinkToFit="1"/>
    </xf>
    <xf numFmtId="0" fontId="13" fillId="0" borderId="31" xfId="0" applyFont="1" applyFill="1" applyBorder="1" applyAlignment="1">
      <alignment horizontal="left" vertical="center" wrapText="1" shrinkToFit="1"/>
    </xf>
    <xf numFmtId="0" fontId="15" fillId="0" borderId="17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3" fillId="0" borderId="38" xfId="0" applyFont="1" applyBorder="1" applyAlignment="1">
      <alignment horizontal="left" vertical="center" wrapText="1" shrinkToFit="1"/>
    </xf>
    <xf numFmtId="180" fontId="23" fillId="36" borderId="27" xfId="0" applyNumberFormat="1" applyFont="1" applyFill="1" applyBorder="1" applyAlignment="1">
      <alignment horizontal="right" vertical="center" wrapText="1"/>
    </xf>
    <xf numFmtId="0" fontId="23" fillId="36" borderId="28" xfId="0" applyFont="1" applyFill="1" applyBorder="1" applyAlignment="1">
      <alignment horizontal="right" vertical="center" wrapText="1"/>
    </xf>
    <xf numFmtId="1" fontId="23" fillId="36" borderId="29" xfId="0" applyNumberFormat="1" applyFont="1" applyFill="1" applyBorder="1" applyAlignment="1">
      <alignment horizontal="right" vertical="center" wrapText="1"/>
    </xf>
    <xf numFmtId="0" fontId="20" fillId="0" borderId="27" xfId="0" applyFont="1" applyBorder="1" applyAlignment="1">
      <alignment horizontal="right" vertical="center"/>
    </xf>
    <xf numFmtId="0" fontId="20" fillId="0" borderId="28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180" fontId="15" fillId="0" borderId="39" xfId="0" applyNumberFormat="1" applyFont="1" applyFill="1" applyBorder="1" applyAlignment="1">
      <alignment vertical="center"/>
    </xf>
    <xf numFmtId="180" fontId="15" fillId="0" borderId="40" xfId="0" applyNumberFormat="1" applyFont="1" applyBorder="1" applyAlignment="1">
      <alignment vertical="center"/>
    </xf>
    <xf numFmtId="180" fontId="15" fillId="0" borderId="41" xfId="0" applyNumberFormat="1" applyFont="1" applyBorder="1" applyAlignment="1">
      <alignment vertical="center"/>
    </xf>
    <xf numFmtId="180" fontId="15" fillId="0" borderId="41" xfId="0" applyNumberFormat="1" applyFont="1" applyFill="1" applyBorder="1" applyAlignment="1">
      <alignment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180" fontId="15" fillId="33" borderId="25" xfId="0" applyNumberFormat="1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horizontal="left" vertical="center" wrapText="1"/>
    </xf>
    <xf numFmtId="180" fontId="15" fillId="0" borderId="4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69" fontId="15" fillId="33" borderId="43" xfId="71" applyFont="1" applyFill="1" applyBorder="1" applyAlignment="1">
      <alignment horizontal="center" vertical="center"/>
    </xf>
    <xf numFmtId="0" fontId="15" fillId="0" borderId="33" xfId="71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180" fontId="35" fillId="0" borderId="30" xfId="0" applyNumberFormat="1" applyFont="1" applyFill="1" applyBorder="1" applyAlignment="1">
      <alignment vertical="center"/>
    </xf>
    <xf numFmtId="0" fontId="35" fillId="0" borderId="17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180" fontId="15" fillId="0" borderId="28" xfId="0" applyNumberFormat="1" applyFont="1" applyFill="1" applyBorder="1" applyAlignment="1">
      <alignment horizontal="right" vertical="center"/>
    </xf>
    <xf numFmtId="180" fontId="15" fillId="0" borderId="29" xfId="0" applyNumberFormat="1" applyFont="1" applyFill="1" applyBorder="1" applyAlignment="1">
      <alignment horizontal="right" vertical="center"/>
    </xf>
    <xf numFmtId="180" fontId="15" fillId="0" borderId="34" xfId="0" applyNumberFormat="1" applyFont="1" applyFill="1" applyBorder="1" applyAlignment="1">
      <alignment horizontal="right" vertical="center"/>
    </xf>
    <xf numFmtId="180" fontId="15" fillId="0" borderId="30" xfId="0" applyNumberFormat="1" applyFont="1" applyFill="1" applyBorder="1" applyAlignment="1">
      <alignment horizontal="right" vertical="center"/>
    </xf>
    <xf numFmtId="180" fontId="15" fillId="0" borderId="34" xfId="0" applyNumberFormat="1" applyFont="1" applyBorder="1" applyAlignment="1">
      <alignment vertical="center"/>
    </xf>
    <xf numFmtId="0" fontId="24" fillId="0" borderId="31" xfId="0" applyFont="1" applyBorder="1" applyAlignment="1">
      <alignment horizontal="left" vertical="center" wrapText="1" shrinkToFit="1"/>
    </xf>
    <xf numFmtId="169" fontId="16" fillId="33" borderId="43" xfId="71" applyFont="1" applyFill="1" applyBorder="1" applyAlignment="1">
      <alignment horizontal="left" vertical="center"/>
    </xf>
    <xf numFmtId="0" fontId="15" fillId="33" borderId="43" xfId="0" applyFont="1" applyFill="1" applyBorder="1" applyAlignment="1">
      <alignment horizontal="center" vertical="center" wrapText="1"/>
    </xf>
    <xf numFmtId="180" fontId="15" fillId="33" borderId="43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horizontal="left"/>
    </xf>
    <xf numFmtId="0" fontId="13" fillId="0" borderId="44" xfId="0" applyFont="1" applyBorder="1" applyAlignment="1">
      <alignment horizontal="left" vertical="center" wrapText="1"/>
    </xf>
    <xf numFmtId="0" fontId="15" fillId="0" borderId="37" xfId="0" applyFont="1" applyFill="1" applyBorder="1" applyAlignment="1">
      <alignment horizontal="center" vertical="center" wrapText="1"/>
    </xf>
    <xf numFmtId="169" fontId="17" fillId="33" borderId="19" xfId="71" applyFont="1" applyFill="1" applyBorder="1" applyAlignment="1">
      <alignment horizontal="center" vertical="center"/>
    </xf>
    <xf numFmtId="180" fontId="16" fillId="33" borderId="19" xfId="71" applyNumberFormat="1" applyFont="1" applyFill="1" applyBorder="1" applyAlignment="1">
      <alignment horizontal="center"/>
    </xf>
    <xf numFmtId="0" fontId="15" fillId="33" borderId="19" xfId="71" applyNumberFormat="1" applyFont="1" applyFill="1" applyBorder="1" applyAlignment="1">
      <alignment horizontal="center" vertical="center"/>
    </xf>
    <xf numFmtId="169" fontId="16" fillId="33" borderId="19" xfId="71" applyFont="1" applyFill="1" applyBorder="1" applyAlignment="1">
      <alignment horizontal="center" vertical="center"/>
    </xf>
    <xf numFmtId="180" fontId="17" fillId="0" borderId="16" xfId="0" applyNumberFormat="1" applyFont="1" applyBorder="1" applyAlignment="1">
      <alignment horizontal="center" vertical="center"/>
    </xf>
    <xf numFmtId="180" fontId="17" fillId="0" borderId="15" xfId="0" applyNumberFormat="1" applyFont="1" applyBorder="1" applyAlignment="1">
      <alignment horizontal="center" vertical="center"/>
    </xf>
    <xf numFmtId="180" fontId="17" fillId="0" borderId="35" xfId="0" applyNumberFormat="1" applyFont="1" applyBorder="1" applyAlignment="1">
      <alignment horizontal="center" vertical="center"/>
    </xf>
    <xf numFmtId="180" fontId="15" fillId="0" borderId="27" xfId="0" applyNumberFormat="1" applyFont="1" applyBorder="1" applyAlignment="1">
      <alignment horizontal="center" vertical="center"/>
    </xf>
    <xf numFmtId="180" fontId="15" fillId="0" borderId="28" xfId="0" applyNumberFormat="1" applyFont="1" applyBorder="1" applyAlignment="1">
      <alignment horizontal="center" vertical="center"/>
    </xf>
    <xf numFmtId="180" fontId="15" fillId="0" borderId="29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/>
    </xf>
    <xf numFmtId="180" fontId="17" fillId="0" borderId="16" xfId="0" applyNumberFormat="1" applyFont="1" applyBorder="1" applyAlignment="1">
      <alignment vertical="center"/>
    </xf>
    <xf numFmtId="180" fontId="17" fillId="0" borderId="15" xfId="0" applyNumberFormat="1" applyFont="1" applyBorder="1" applyAlignment="1">
      <alignment vertical="center"/>
    </xf>
    <xf numFmtId="169" fontId="16" fillId="0" borderId="0" xfId="71" applyFont="1" applyFill="1" applyBorder="1" applyAlignment="1">
      <alignment horizontal="left" vertical="center" wrapText="1"/>
    </xf>
    <xf numFmtId="0" fontId="36" fillId="0" borderId="33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23" fillId="36" borderId="40" xfId="0" applyFont="1" applyFill="1" applyBorder="1" applyAlignment="1">
      <alignment horizontal="center" vertical="center" wrapText="1"/>
    </xf>
    <xf numFmtId="0" fontId="23" fillId="36" borderId="45" xfId="0" applyFont="1" applyFill="1" applyBorder="1" applyAlignment="1">
      <alignment horizontal="center" vertical="center" wrapText="1"/>
    </xf>
    <xf numFmtId="0" fontId="23" fillId="36" borderId="39" xfId="0" applyFont="1" applyFill="1" applyBorder="1" applyAlignment="1">
      <alignment horizontal="center" vertical="center" wrapText="1"/>
    </xf>
    <xf numFmtId="0" fontId="23" fillId="36" borderId="46" xfId="0" applyFont="1" applyFill="1" applyBorder="1" applyAlignment="1">
      <alignment horizontal="center" vertical="center" wrapText="1"/>
    </xf>
    <xf numFmtId="0" fontId="23" fillId="36" borderId="47" xfId="0" applyFont="1" applyFill="1" applyBorder="1" applyAlignment="1">
      <alignment horizontal="center" vertical="center" wrapText="1"/>
    </xf>
    <xf numFmtId="0" fontId="23" fillId="36" borderId="4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180" fontId="16" fillId="0" borderId="39" xfId="71" applyNumberFormat="1" applyFont="1" applyFill="1" applyBorder="1" applyAlignment="1">
      <alignment horizontal="center"/>
    </xf>
    <xf numFmtId="180" fontId="16" fillId="0" borderId="46" xfId="71" applyNumberFormat="1" applyFont="1" applyFill="1" applyBorder="1" applyAlignment="1">
      <alignment horizontal="center"/>
    </xf>
    <xf numFmtId="180" fontId="16" fillId="0" borderId="40" xfId="71" applyNumberFormat="1" applyFont="1" applyFill="1" applyBorder="1" applyAlignment="1">
      <alignment horizontal="center"/>
    </xf>
    <xf numFmtId="180" fontId="16" fillId="0" borderId="45" xfId="71" applyNumberFormat="1" applyFont="1" applyFill="1" applyBorder="1" applyAlignment="1">
      <alignment horizontal="center"/>
    </xf>
    <xf numFmtId="180" fontId="17" fillId="0" borderId="1" xfId="0" applyNumberFormat="1" applyFont="1" applyBorder="1" applyAlignment="1">
      <alignment horizontal="center" vertical="center"/>
    </xf>
    <xf numFmtId="169" fontId="15" fillId="33" borderId="51" xfId="71" applyFont="1" applyFill="1" applyBorder="1" applyAlignment="1">
      <alignment horizontal="right" vertical="center"/>
    </xf>
    <xf numFmtId="169" fontId="15" fillId="33" borderId="52" xfId="71" applyFont="1" applyFill="1" applyBorder="1" applyAlignment="1">
      <alignment horizontal="right" vertical="center"/>
    </xf>
    <xf numFmtId="0" fontId="15" fillId="33" borderId="51" xfId="71" applyNumberFormat="1" applyFont="1" applyFill="1" applyBorder="1" applyAlignment="1">
      <alignment horizontal="right" vertical="center"/>
    </xf>
    <xf numFmtId="180" fontId="15" fillId="33" borderId="52" xfId="0" applyNumberFormat="1" applyFont="1" applyFill="1" applyBorder="1" applyAlignment="1">
      <alignment horizontal="right" vertical="center"/>
    </xf>
    <xf numFmtId="169" fontId="15" fillId="33" borderId="25" xfId="71" applyFont="1" applyFill="1" applyBorder="1" applyAlignment="1">
      <alignment horizontal="right" vertical="center"/>
    </xf>
    <xf numFmtId="169" fontId="15" fillId="33" borderId="22" xfId="71" applyFont="1" applyFill="1" applyBorder="1" applyAlignment="1">
      <alignment horizontal="right" vertical="center"/>
    </xf>
    <xf numFmtId="0" fontId="15" fillId="33" borderId="52" xfId="71" applyNumberFormat="1" applyFont="1" applyFill="1" applyBorder="1" applyAlignment="1">
      <alignment horizontal="right" vertical="center"/>
    </xf>
    <xf numFmtId="0" fontId="15" fillId="33" borderId="25" xfId="71" applyNumberFormat="1" applyFont="1" applyFill="1" applyBorder="1" applyAlignment="1">
      <alignment horizontal="right" vertical="center"/>
    </xf>
  </cellXfs>
  <cellStyles count="60">
    <cellStyle name="Normal" xfId="0"/>
    <cellStyle name="2.Жирный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_Acer" xfId="34"/>
    <cellStyle name="Comma_Acer" xfId="35"/>
    <cellStyle name="Currency [0]_Acer" xfId="36"/>
    <cellStyle name="Currency_Acer" xfId="37"/>
    <cellStyle name="Normal_Acer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laroux" xfId="67"/>
    <cellStyle name="Тысячи(0)" xfId="68"/>
    <cellStyle name="Тысячи_laroux" xfId="69"/>
    <cellStyle name="Упаковка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66675</xdr:rowOff>
    </xdr:from>
    <xdr:to>
      <xdr:col>6</xdr:col>
      <xdr:colOff>1085850</xdr:colOff>
      <xdr:row>8</xdr:row>
      <xdr:rowOff>200025</xdr:rowOff>
    </xdr:to>
    <xdr:pic>
      <xdr:nvPicPr>
        <xdr:cNvPr id="1" name="Picture 1" descr="logotip-2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6675"/>
          <a:ext cx="28575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66675</xdr:rowOff>
    </xdr:from>
    <xdr:to>
      <xdr:col>4</xdr:col>
      <xdr:colOff>1028700</xdr:colOff>
      <xdr:row>7</xdr:row>
      <xdr:rowOff>19050</xdr:rowOff>
    </xdr:to>
    <xdr:pic>
      <xdr:nvPicPr>
        <xdr:cNvPr id="1" name="Picture 1" descr="logotip-2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66675"/>
          <a:ext cx="27717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zoomScalePageLayoutView="0" workbookViewId="0" topLeftCell="C229">
      <selection activeCell="F242" sqref="F242"/>
    </sheetView>
  </sheetViews>
  <sheetFormatPr defaultColWidth="9.140625" defaultRowHeight="12.75"/>
  <cols>
    <col min="1" max="1" width="0" style="45" hidden="1" customWidth="1"/>
    <col min="2" max="2" width="0" style="0" hidden="1" customWidth="1"/>
  </cols>
  <sheetData>
    <row r="1" spans="1:6" ht="15.75">
      <c r="A1" s="44">
        <v>1</v>
      </c>
      <c r="B1" t="e">
        <f>МЕНЮ!#REF!</f>
        <v>#REF!</v>
      </c>
      <c r="D1" t="s">
        <v>94</v>
      </c>
      <c r="F1" t="e">
        <f>B280/МЕНЮ!G204</f>
        <v>#REF!</v>
      </c>
    </row>
    <row r="2" spans="1:2" ht="15.75">
      <c r="A2" s="44">
        <v>2</v>
      </c>
      <c r="B2">
        <f>МЕНЮ!A16</f>
        <v>0</v>
      </c>
    </row>
    <row r="3" spans="1:2" ht="15.75">
      <c r="A3" s="44">
        <v>3</v>
      </c>
      <c r="B3" t="e">
        <f>МЕНЮ!#REF!</f>
        <v>#REF!</v>
      </c>
    </row>
    <row r="4" spans="1:2" ht="15.75">
      <c r="A4" s="44">
        <v>4</v>
      </c>
      <c r="B4" t="e">
        <f>МЕНЮ!#REF!</f>
        <v>#REF!</v>
      </c>
    </row>
    <row r="5" spans="1:2" ht="15.75">
      <c r="A5" s="44">
        <v>5</v>
      </c>
      <c r="B5" t="e">
        <f>МЕНЮ!#REF!</f>
        <v>#REF!</v>
      </c>
    </row>
    <row r="6" spans="1:2" ht="15.75">
      <c r="A6" s="44">
        <v>6</v>
      </c>
      <c r="B6" t="e">
        <f>МЕНЮ!#REF!</f>
        <v>#REF!</v>
      </c>
    </row>
    <row r="7" spans="1:2" ht="15.75">
      <c r="A7" s="44">
        <v>7</v>
      </c>
      <c r="B7" t="e">
        <f>МЕНЮ!#REF!</f>
        <v>#REF!</v>
      </c>
    </row>
    <row r="8" spans="1:2" ht="15.75">
      <c r="A8" s="44">
        <v>8</v>
      </c>
      <c r="B8" t="e">
        <f>МЕНЮ!#REF!</f>
        <v>#REF!</v>
      </c>
    </row>
    <row r="9" spans="1:2" ht="15.75">
      <c r="A9" s="44">
        <v>9</v>
      </c>
      <c r="B9" t="e">
        <f>МЕНЮ!#REF!</f>
        <v>#REF!</v>
      </c>
    </row>
    <row r="10" spans="1:2" ht="15.75">
      <c r="A10" s="44">
        <v>10</v>
      </c>
      <c r="B10" t="e">
        <f>МЕНЮ!#REF!</f>
        <v>#REF!</v>
      </c>
    </row>
    <row r="11" spans="1:2" ht="15.75">
      <c r="A11" s="44">
        <v>11</v>
      </c>
      <c r="B11" t="e">
        <f>МЕНЮ!#REF!</f>
        <v>#REF!</v>
      </c>
    </row>
    <row r="12" spans="1:2" ht="15.75">
      <c r="A12" s="44">
        <v>12</v>
      </c>
      <c r="B12" t="e">
        <f>МЕНЮ!#REF!</f>
        <v>#REF!</v>
      </c>
    </row>
    <row r="13" spans="1:2" ht="15.75">
      <c r="A13" s="44">
        <v>13</v>
      </c>
      <c r="B13" t="e">
        <f>МЕНЮ!#REF!</f>
        <v>#REF!</v>
      </c>
    </row>
    <row r="14" spans="1:2" ht="15.75">
      <c r="A14" s="44">
        <v>14</v>
      </c>
      <c r="B14" t="e">
        <f>МЕНЮ!#REF!</f>
        <v>#REF!</v>
      </c>
    </row>
    <row r="15" spans="1:2" ht="15.75">
      <c r="A15" s="44">
        <v>15</v>
      </c>
      <c r="B15" t="e">
        <f>МЕНЮ!#REF!</f>
        <v>#REF!</v>
      </c>
    </row>
    <row r="16" spans="1:2" ht="15.75">
      <c r="A16" s="44">
        <v>16</v>
      </c>
      <c r="B16" t="e">
        <f>МЕНЮ!#REF!</f>
        <v>#REF!</v>
      </c>
    </row>
    <row r="17" spans="1:2" ht="15.75">
      <c r="A17" s="46"/>
      <c r="B17">
        <f>МЕНЮ!A19</f>
        <v>0</v>
      </c>
    </row>
    <row r="18" spans="1:2" ht="15.75">
      <c r="A18" s="44">
        <v>18</v>
      </c>
      <c r="B18" t="e">
        <f>МЕНЮ!#REF!</f>
        <v>#REF!</v>
      </c>
    </row>
    <row r="19" spans="1:2" ht="15.75">
      <c r="A19" s="44">
        <v>19</v>
      </c>
      <c r="B19">
        <f>МЕНЮ!A23</f>
        <v>0</v>
      </c>
    </row>
    <row r="20" spans="1:2" ht="15.75">
      <c r="A20" s="44">
        <v>20</v>
      </c>
      <c r="B20">
        <f>МЕНЮ!A24</f>
        <v>0</v>
      </c>
    </row>
    <row r="21" spans="1:2" ht="15.75">
      <c r="A21" s="44">
        <v>21</v>
      </c>
      <c r="B21" t="e">
        <f>МЕНЮ!#REF!</f>
        <v>#REF!</v>
      </c>
    </row>
    <row r="22" spans="1:2" ht="15.75">
      <c r="A22" s="44">
        <v>22</v>
      </c>
      <c r="B22" t="e">
        <f>МЕНЮ!#REF!</f>
        <v>#REF!</v>
      </c>
    </row>
    <row r="23" spans="1:2" ht="15.75">
      <c r="A23" s="44">
        <v>23</v>
      </c>
      <c r="B23">
        <f>МЕНЮ!A26</f>
        <v>0</v>
      </c>
    </row>
    <row r="24" spans="1:2" ht="15.75">
      <c r="A24" s="44">
        <v>24</v>
      </c>
      <c r="B24">
        <f>МЕНЮ!A27</f>
        <v>750</v>
      </c>
    </row>
    <row r="25" spans="1:2" ht="15.75">
      <c r="A25" s="44">
        <v>25</v>
      </c>
      <c r="B25" t="e">
        <f>МЕНЮ!#REF!</f>
        <v>#REF!</v>
      </c>
    </row>
    <row r="26" spans="1:2" ht="15.75">
      <c r="A26" s="44">
        <v>26</v>
      </c>
      <c r="B26" t="e">
        <f>МЕНЮ!#REF!</f>
        <v>#REF!</v>
      </c>
    </row>
    <row r="27" spans="1:2" ht="15.75">
      <c r="A27" s="44">
        <v>27</v>
      </c>
      <c r="B27">
        <f>МЕНЮ!A28</f>
        <v>0</v>
      </c>
    </row>
    <row r="28" spans="1:2" ht="15.75">
      <c r="A28" s="44">
        <v>28</v>
      </c>
      <c r="B28" t="e">
        <f>МЕНЮ!#REF!</f>
        <v>#REF!</v>
      </c>
    </row>
    <row r="29" spans="1:2" ht="15.75">
      <c r="A29" s="44">
        <v>29</v>
      </c>
      <c r="B29" t="e">
        <f>МЕНЮ!#REF!</f>
        <v>#REF!</v>
      </c>
    </row>
    <row r="30" spans="1:2" ht="15.75">
      <c r="A30" s="44">
        <v>30</v>
      </c>
      <c r="B30">
        <f>МЕНЮ!A29</f>
        <v>0</v>
      </c>
    </row>
    <row r="31" spans="1:2" ht="15.75">
      <c r="A31" s="44">
        <v>31</v>
      </c>
      <c r="B31" t="e">
        <f>МЕНЮ!#REF!</f>
        <v>#REF!</v>
      </c>
    </row>
    <row r="32" spans="1:2" ht="15.75">
      <c r="A32" s="44">
        <v>32</v>
      </c>
      <c r="B32" t="e">
        <f>МЕНЮ!#REF!</f>
        <v>#REF!</v>
      </c>
    </row>
    <row r="33" spans="1:2" ht="15.75">
      <c r="A33" s="44">
        <v>33</v>
      </c>
      <c r="B33">
        <f>МЕНЮ!A31</f>
        <v>0</v>
      </c>
    </row>
    <row r="34" spans="1:2" ht="15.75">
      <c r="A34" s="44">
        <v>34</v>
      </c>
      <c r="B34" t="e">
        <f>МЕНЮ!#REF!</f>
        <v>#REF!</v>
      </c>
    </row>
    <row r="35" spans="1:2" ht="15.75">
      <c r="A35" s="44">
        <v>35</v>
      </c>
      <c r="B35" t="e">
        <f>МЕНЮ!#REF!</f>
        <v>#REF!</v>
      </c>
    </row>
    <row r="36" spans="1:2" ht="15.75">
      <c r="A36" s="46"/>
      <c r="B36">
        <f>МЕНЮ!A32</f>
        <v>0</v>
      </c>
    </row>
    <row r="37" spans="1:2" ht="15.75">
      <c r="A37" s="44">
        <v>37</v>
      </c>
      <c r="B37">
        <f>МЕНЮ!A33</f>
        <v>0</v>
      </c>
    </row>
    <row r="38" spans="1:2" ht="15.75">
      <c r="A38" s="44">
        <v>38</v>
      </c>
      <c r="B38" t="e">
        <f>МЕНЮ!#REF!</f>
        <v>#REF!</v>
      </c>
    </row>
    <row r="39" spans="1:2" ht="15.75">
      <c r="A39" s="44">
        <v>39</v>
      </c>
      <c r="B39">
        <f>МЕНЮ!A35</f>
        <v>0</v>
      </c>
    </row>
    <row r="40" spans="1:2" ht="15.75">
      <c r="A40" s="44">
        <v>40</v>
      </c>
      <c r="B40" t="e">
        <f>МЕНЮ!#REF!</f>
        <v>#REF!</v>
      </c>
    </row>
    <row r="41" spans="1:2" ht="15.75">
      <c r="A41" s="44">
        <v>41</v>
      </c>
      <c r="B41" t="e">
        <f>МЕНЮ!#REF!</f>
        <v>#REF!</v>
      </c>
    </row>
    <row r="42" spans="1:2" ht="15.75">
      <c r="A42" s="44">
        <v>42</v>
      </c>
      <c r="B42" t="e">
        <f>МЕНЮ!#REF!</f>
        <v>#REF!</v>
      </c>
    </row>
    <row r="43" spans="1:2" ht="15.75">
      <c r="A43" s="44">
        <v>43</v>
      </c>
      <c r="B43">
        <f>МЕНЮ!A36</f>
        <v>0</v>
      </c>
    </row>
    <row r="44" spans="1:2" ht="15.75">
      <c r="A44" s="44">
        <v>44</v>
      </c>
      <c r="B44">
        <f>МЕНЮ!A37</f>
        <v>0</v>
      </c>
    </row>
    <row r="45" spans="1:2" ht="15.75">
      <c r="A45" s="44">
        <v>45</v>
      </c>
      <c r="B45" t="e">
        <f>МЕНЮ!#REF!</f>
        <v>#REF!</v>
      </c>
    </row>
    <row r="46" spans="1:2" ht="15.75">
      <c r="A46" s="44">
        <v>46</v>
      </c>
      <c r="B46" t="e">
        <f>МЕНЮ!#REF!</f>
        <v>#REF!</v>
      </c>
    </row>
    <row r="47" spans="1:2" ht="15.75">
      <c r="A47" s="46"/>
      <c r="B47" t="e">
        <f>МЕНЮ!#REF!</f>
        <v>#REF!</v>
      </c>
    </row>
    <row r="48" spans="1:2" ht="15.75">
      <c r="A48" s="44">
        <v>48</v>
      </c>
      <c r="B48" t="e">
        <f>МЕНЮ!#REF!</f>
        <v>#REF!</v>
      </c>
    </row>
    <row r="49" spans="1:2" ht="15.75">
      <c r="A49" s="44">
        <v>49</v>
      </c>
      <c r="B49" t="e">
        <f>МЕНЮ!#REF!</f>
        <v>#REF!</v>
      </c>
    </row>
    <row r="50" spans="1:2" ht="15.75">
      <c r="A50" s="44">
        <v>50</v>
      </c>
      <c r="B50" t="e">
        <f>МЕНЮ!#REF!</f>
        <v>#REF!</v>
      </c>
    </row>
    <row r="51" spans="1:2" ht="15.75">
      <c r="A51" s="44">
        <v>51</v>
      </c>
      <c r="B51" t="e">
        <f>МЕНЮ!#REF!</f>
        <v>#REF!</v>
      </c>
    </row>
    <row r="52" spans="1:2" ht="15.75">
      <c r="A52" s="44">
        <v>52</v>
      </c>
      <c r="B52" t="e">
        <f>МЕНЮ!#REF!</f>
        <v>#REF!</v>
      </c>
    </row>
    <row r="53" spans="1:2" ht="15.75">
      <c r="A53" s="44">
        <v>53</v>
      </c>
      <c r="B53" t="e">
        <f>МЕНЮ!#REF!</f>
        <v>#REF!</v>
      </c>
    </row>
    <row r="54" spans="1:2" ht="15.75">
      <c r="A54" s="44">
        <v>54</v>
      </c>
      <c r="B54" t="e">
        <f>МЕНЮ!#REF!</f>
        <v>#REF!</v>
      </c>
    </row>
    <row r="55" spans="1:2" ht="15.75">
      <c r="A55" s="44">
        <v>55</v>
      </c>
      <c r="B55" t="e">
        <f>МЕНЮ!#REF!</f>
        <v>#REF!</v>
      </c>
    </row>
    <row r="56" spans="1:2" ht="15.75">
      <c r="A56" s="44">
        <v>56</v>
      </c>
      <c r="B56" t="e">
        <f>МЕНЮ!#REF!</f>
        <v>#REF!</v>
      </c>
    </row>
    <row r="57" spans="1:2" ht="15.75">
      <c r="A57" s="44">
        <v>57</v>
      </c>
      <c r="B57" t="e">
        <f>МЕНЮ!#REF!</f>
        <v>#REF!</v>
      </c>
    </row>
    <row r="58" spans="1:2" ht="15.75">
      <c r="A58" s="44">
        <v>58</v>
      </c>
      <c r="B58" t="e">
        <f>МЕНЮ!#REF!</f>
        <v>#REF!</v>
      </c>
    </row>
    <row r="59" spans="1:2" ht="15.75">
      <c r="A59" s="44">
        <v>59</v>
      </c>
      <c r="B59" t="e">
        <f>МЕНЮ!#REF!</f>
        <v>#REF!</v>
      </c>
    </row>
    <row r="60" spans="1:2" ht="15.75">
      <c r="A60" s="44">
        <v>60</v>
      </c>
      <c r="B60" t="e">
        <f>МЕНЮ!#REF!</f>
        <v>#REF!</v>
      </c>
    </row>
    <row r="61" spans="1:2" ht="15.75">
      <c r="A61" s="44">
        <v>61</v>
      </c>
      <c r="B61" t="e">
        <f>МЕНЮ!#REF!</f>
        <v>#REF!</v>
      </c>
    </row>
    <row r="62" spans="1:2" ht="15.75">
      <c r="A62" s="44">
        <v>62</v>
      </c>
      <c r="B62" t="e">
        <f>МЕНЮ!#REF!</f>
        <v>#REF!</v>
      </c>
    </row>
    <row r="63" spans="1:2" ht="15.75">
      <c r="A63" s="44">
        <v>63</v>
      </c>
      <c r="B63" t="e">
        <f>МЕНЮ!#REF!</f>
        <v>#REF!</v>
      </c>
    </row>
    <row r="64" spans="1:2" ht="15.75">
      <c r="A64" s="44">
        <v>64</v>
      </c>
      <c r="B64" t="e">
        <f>МЕНЮ!#REF!</f>
        <v>#REF!</v>
      </c>
    </row>
    <row r="65" spans="1:2" ht="15.75">
      <c r="A65" s="44">
        <v>65</v>
      </c>
      <c r="B65" t="e">
        <f>МЕНЮ!#REF!</f>
        <v>#REF!</v>
      </c>
    </row>
    <row r="66" spans="1:2" ht="15.75">
      <c r="A66" s="44">
        <v>66</v>
      </c>
      <c r="B66" t="e">
        <f>МЕНЮ!#REF!</f>
        <v>#REF!</v>
      </c>
    </row>
    <row r="67" spans="1:2" ht="15.75">
      <c r="A67" s="44">
        <v>67</v>
      </c>
      <c r="B67" t="e">
        <f>МЕНЮ!#REF!</f>
        <v>#REF!</v>
      </c>
    </row>
    <row r="68" spans="1:2" ht="15.75">
      <c r="A68" s="44">
        <v>68</v>
      </c>
      <c r="B68" t="e">
        <f>МЕНЮ!#REF!</f>
        <v>#REF!</v>
      </c>
    </row>
    <row r="69" spans="1:2" ht="15.75">
      <c r="A69" s="44">
        <v>69</v>
      </c>
      <c r="B69" t="e">
        <f>МЕНЮ!#REF!</f>
        <v>#REF!</v>
      </c>
    </row>
    <row r="70" spans="1:2" ht="15.75">
      <c r="A70" s="44">
        <v>70</v>
      </c>
      <c r="B70" t="e">
        <f>МЕНЮ!#REF!</f>
        <v>#REF!</v>
      </c>
    </row>
    <row r="71" spans="1:2" ht="15.75">
      <c r="A71" s="44">
        <v>71</v>
      </c>
      <c r="B71" t="e">
        <f>МЕНЮ!#REF!</f>
        <v>#REF!</v>
      </c>
    </row>
    <row r="72" spans="1:2" ht="15.75">
      <c r="A72" s="44">
        <v>72</v>
      </c>
      <c r="B72" t="e">
        <f>МЕНЮ!#REF!</f>
        <v>#REF!</v>
      </c>
    </row>
    <row r="73" spans="1:2" ht="15.75">
      <c r="A73" s="44">
        <v>73</v>
      </c>
      <c r="B73" t="e">
        <f>МЕНЮ!#REF!</f>
        <v>#REF!</v>
      </c>
    </row>
    <row r="74" spans="1:2" ht="15.75">
      <c r="A74" s="44">
        <v>74</v>
      </c>
      <c r="B74" t="e">
        <f>МЕНЮ!#REF!</f>
        <v>#REF!</v>
      </c>
    </row>
    <row r="75" spans="1:2" ht="15.75">
      <c r="A75" s="46"/>
      <c r="B75">
        <f>МЕНЮ!A47</f>
        <v>0</v>
      </c>
    </row>
    <row r="76" spans="1:2" ht="15.75">
      <c r="A76" s="46"/>
      <c r="B76">
        <f>МЕНЮ!A48</f>
        <v>0</v>
      </c>
    </row>
    <row r="77" spans="1:2" ht="15.75">
      <c r="A77" s="44">
        <v>77</v>
      </c>
      <c r="B77">
        <f>МЕНЮ!A49</f>
        <v>0</v>
      </c>
    </row>
    <row r="78" spans="1:2" ht="15.75">
      <c r="A78" s="44">
        <v>78</v>
      </c>
      <c r="B78" t="e">
        <f>МЕНЮ!#REF!</f>
        <v>#REF!</v>
      </c>
    </row>
    <row r="79" spans="1:2" ht="15.75">
      <c r="A79" s="44">
        <v>79</v>
      </c>
      <c r="B79" t="e">
        <f>МЕНЮ!#REF!</f>
        <v>#REF!</v>
      </c>
    </row>
    <row r="80" spans="1:2" ht="15.75">
      <c r="A80" s="44">
        <v>80</v>
      </c>
      <c r="B80" t="e">
        <f>МЕНЮ!#REF!</f>
        <v>#REF!</v>
      </c>
    </row>
    <row r="81" spans="1:2" ht="15.75">
      <c r="A81" s="44">
        <v>81</v>
      </c>
      <c r="B81" t="e">
        <f>МЕНЮ!#REF!</f>
        <v>#REF!</v>
      </c>
    </row>
    <row r="82" spans="1:2" ht="15.75">
      <c r="A82" s="44">
        <v>82</v>
      </c>
      <c r="B82">
        <f>МЕНЮ!A52</f>
        <v>0</v>
      </c>
    </row>
    <row r="83" spans="1:2" ht="15.75">
      <c r="A83" s="44">
        <v>83</v>
      </c>
      <c r="B83">
        <f>МЕНЮ!A53</f>
        <v>0</v>
      </c>
    </row>
    <row r="84" spans="1:2" ht="15.75">
      <c r="A84" s="44">
        <v>84</v>
      </c>
      <c r="B84" t="e">
        <f>МЕНЮ!#REF!</f>
        <v>#REF!</v>
      </c>
    </row>
    <row r="85" spans="1:2" ht="15.75">
      <c r="A85" s="44">
        <v>85</v>
      </c>
      <c r="B85" t="e">
        <f>МЕНЮ!#REF!</f>
        <v>#REF!</v>
      </c>
    </row>
    <row r="86" spans="1:2" ht="15.75">
      <c r="A86" s="44">
        <v>86</v>
      </c>
      <c r="B86" t="e">
        <f>МЕНЮ!#REF!</f>
        <v>#REF!</v>
      </c>
    </row>
    <row r="87" spans="1:2" ht="15.75">
      <c r="A87" s="44">
        <v>87</v>
      </c>
      <c r="B87" t="e">
        <f>МЕНЮ!#REF!</f>
        <v>#REF!</v>
      </c>
    </row>
    <row r="88" spans="1:2" ht="15.75">
      <c r="A88" s="44">
        <v>88</v>
      </c>
      <c r="B88" t="e">
        <f>МЕНЮ!#REF!</f>
        <v>#REF!</v>
      </c>
    </row>
    <row r="89" spans="1:2" ht="15.75">
      <c r="A89" s="44">
        <v>89</v>
      </c>
      <c r="B89" t="e">
        <f>МЕНЮ!#REF!</f>
        <v>#REF!</v>
      </c>
    </row>
    <row r="90" spans="1:2" ht="15.75">
      <c r="A90" s="44"/>
      <c r="B90">
        <f>МЕНЮ!A54</f>
        <v>0</v>
      </c>
    </row>
    <row r="91" spans="1:2" ht="15.75">
      <c r="A91" s="44">
        <v>91</v>
      </c>
      <c r="B91" t="e">
        <f>МЕНЮ!#REF!</f>
        <v>#REF!</v>
      </c>
    </row>
    <row r="92" spans="1:2" ht="15.75">
      <c r="A92" s="44">
        <v>92</v>
      </c>
      <c r="B92">
        <f>МЕНЮ!A56</f>
        <v>1500</v>
      </c>
    </row>
    <row r="93" spans="1:2" ht="15.75">
      <c r="A93" s="44">
        <v>93</v>
      </c>
      <c r="B93" t="e">
        <f>МЕНЮ!#REF!</f>
        <v>#REF!</v>
      </c>
    </row>
    <row r="94" spans="1:2" ht="15.75">
      <c r="A94" s="44">
        <v>94</v>
      </c>
      <c r="B94" t="e">
        <f>МЕНЮ!#REF!</f>
        <v>#REF!</v>
      </c>
    </row>
    <row r="95" spans="1:2" ht="15.75">
      <c r="A95" s="44">
        <v>95</v>
      </c>
      <c r="B95" t="e">
        <f>МЕНЮ!#REF!</f>
        <v>#REF!</v>
      </c>
    </row>
    <row r="96" spans="1:2" ht="15.75">
      <c r="A96" s="44">
        <v>96</v>
      </c>
      <c r="B96" t="e">
        <f>МЕНЮ!#REF!</f>
        <v>#REF!</v>
      </c>
    </row>
    <row r="97" spans="1:2" ht="15.75">
      <c r="A97" s="44">
        <v>97</v>
      </c>
      <c r="B97">
        <f>МЕНЮ!A58</f>
        <v>2530</v>
      </c>
    </row>
    <row r="98" spans="1:2" ht="15.75">
      <c r="A98" s="44">
        <v>98</v>
      </c>
      <c r="B98">
        <f>МЕНЮ!A59</f>
        <v>0</v>
      </c>
    </row>
    <row r="99" spans="1:2" ht="15.75">
      <c r="A99" s="44">
        <v>99</v>
      </c>
      <c r="B99" t="e">
        <f>МЕНЮ!#REF!</f>
        <v>#REF!</v>
      </c>
    </row>
    <row r="100" spans="1:2" ht="15.75">
      <c r="A100" s="44">
        <v>100</v>
      </c>
      <c r="B100" t="e">
        <f>МЕНЮ!#REF!</f>
        <v>#REF!</v>
      </c>
    </row>
    <row r="101" spans="1:2" ht="15.75">
      <c r="A101" s="44">
        <v>101</v>
      </c>
      <c r="B101">
        <f>МЕНЮ!A60</f>
        <v>0</v>
      </c>
    </row>
    <row r="102" spans="1:2" ht="15.75">
      <c r="A102" s="46"/>
      <c r="B102">
        <f>МЕНЮ!A61</f>
        <v>0</v>
      </c>
    </row>
    <row r="103" spans="1:2" ht="15.75">
      <c r="A103" s="44">
        <v>103</v>
      </c>
      <c r="B103">
        <f>МЕНЮ!A62</f>
        <v>1250</v>
      </c>
    </row>
    <row r="104" spans="1:2" ht="15.75">
      <c r="A104" s="44">
        <v>104</v>
      </c>
      <c r="B104">
        <f>МЕНЮ!A63</f>
        <v>0</v>
      </c>
    </row>
    <row r="105" spans="1:2" ht="15.75">
      <c r="A105" s="44">
        <v>105</v>
      </c>
      <c r="B105">
        <f>МЕНЮ!A64</f>
        <v>0</v>
      </c>
    </row>
    <row r="106" spans="1:2" ht="15.75">
      <c r="A106" s="44">
        <v>106</v>
      </c>
      <c r="B106">
        <f>МЕНЮ!A65</f>
        <v>0</v>
      </c>
    </row>
    <row r="107" spans="1:2" ht="15.75">
      <c r="A107" s="44">
        <v>107</v>
      </c>
      <c r="B107" t="e">
        <f>МЕНЮ!#REF!</f>
        <v>#REF!</v>
      </c>
    </row>
    <row r="108" spans="1:2" ht="15.75">
      <c r="A108" s="46"/>
      <c r="B108">
        <f>МЕНЮ!A66</f>
        <v>0</v>
      </c>
    </row>
    <row r="109" spans="1:2" ht="15.75">
      <c r="A109" s="44">
        <v>109</v>
      </c>
      <c r="B109">
        <f>МЕНЮ!A67</f>
        <v>0</v>
      </c>
    </row>
    <row r="110" spans="1:2" ht="15.75">
      <c r="A110" s="44">
        <v>110</v>
      </c>
      <c r="B110">
        <f>МЕНЮ!A68</f>
        <v>0</v>
      </c>
    </row>
    <row r="111" spans="1:2" ht="15.75">
      <c r="A111" s="44">
        <v>111</v>
      </c>
      <c r="B111">
        <f>МЕНЮ!A69</f>
        <v>0</v>
      </c>
    </row>
    <row r="112" spans="1:2" ht="15.75">
      <c r="A112" s="44">
        <v>112</v>
      </c>
      <c r="B112" t="e">
        <f>МЕНЮ!#REF!</f>
        <v>#REF!</v>
      </c>
    </row>
    <row r="113" spans="1:2" ht="15.75">
      <c r="A113" s="44">
        <v>113</v>
      </c>
      <c r="B113" t="e">
        <f>МЕНЮ!#REF!</f>
        <v>#REF!</v>
      </c>
    </row>
    <row r="114" spans="1:2" ht="15.75">
      <c r="A114" s="44">
        <v>114</v>
      </c>
      <c r="B114">
        <f>МЕНЮ!A71</f>
        <v>2000</v>
      </c>
    </row>
    <row r="115" spans="1:2" ht="15.75">
      <c r="A115" s="44">
        <v>115</v>
      </c>
      <c r="B115" t="e">
        <f>МЕНЮ!#REF!</f>
        <v>#REF!</v>
      </c>
    </row>
    <row r="116" spans="1:2" ht="15.75">
      <c r="A116" s="44">
        <v>116</v>
      </c>
      <c r="B116" t="e">
        <f>МЕНЮ!#REF!</f>
        <v>#REF!</v>
      </c>
    </row>
    <row r="117" spans="1:2" ht="15.75">
      <c r="A117" s="44">
        <v>117</v>
      </c>
      <c r="B117">
        <f>МЕНЮ!A72</f>
        <v>0</v>
      </c>
    </row>
    <row r="118" spans="1:2" ht="15.75">
      <c r="A118" s="44">
        <v>118</v>
      </c>
      <c r="B118">
        <f>МЕНЮ!A73</f>
        <v>0</v>
      </c>
    </row>
    <row r="119" spans="1:2" ht="15.75">
      <c r="A119" s="44">
        <v>119</v>
      </c>
      <c r="B119" t="e">
        <f>МЕНЮ!#REF!</f>
        <v>#REF!</v>
      </c>
    </row>
    <row r="120" spans="1:2" ht="15.75">
      <c r="A120" s="44">
        <v>120</v>
      </c>
      <c r="B120" t="e">
        <f>МЕНЮ!#REF!</f>
        <v>#REF!</v>
      </c>
    </row>
    <row r="121" spans="1:2" ht="15.75">
      <c r="A121" s="44">
        <v>121</v>
      </c>
      <c r="B121">
        <f>МЕНЮ!A75</f>
        <v>0</v>
      </c>
    </row>
    <row r="122" spans="1:2" ht="15.75">
      <c r="A122" s="46"/>
      <c r="B122" t="e">
        <f>МЕНЮ!#REF!</f>
        <v>#REF!</v>
      </c>
    </row>
    <row r="123" spans="1:2" ht="15.75">
      <c r="A123" s="44">
        <v>123</v>
      </c>
      <c r="B123" t="e">
        <f>МЕНЮ!#REF!</f>
        <v>#REF!</v>
      </c>
    </row>
    <row r="124" spans="1:2" ht="15.75">
      <c r="A124" s="44">
        <v>124</v>
      </c>
      <c r="B124" t="e">
        <f>МЕНЮ!#REF!</f>
        <v>#REF!</v>
      </c>
    </row>
    <row r="125" spans="1:2" ht="15.75">
      <c r="A125" s="44">
        <v>125</v>
      </c>
      <c r="B125" t="e">
        <f>МЕНЮ!#REF!</f>
        <v>#REF!</v>
      </c>
    </row>
    <row r="126" spans="1:2" ht="15.75">
      <c r="A126" s="44">
        <v>126</v>
      </c>
      <c r="B126" t="e">
        <f>МЕНЮ!#REF!</f>
        <v>#REF!</v>
      </c>
    </row>
    <row r="127" spans="1:2" ht="15.75">
      <c r="A127" s="44">
        <v>127</v>
      </c>
      <c r="B127" t="e">
        <f>МЕНЮ!#REF!</f>
        <v>#REF!</v>
      </c>
    </row>
    <row r="128" spans="1:2" ht="15.75">
      <c r="A128" s="44">
        <v>128</v>
      </c>
      <c r="B128" t="e">
        <f>МЕНЮ!#REF!</f>
        <v>#REF!</v>
      </c>
    </row>
    <row r="129" spans="1:2" ht="15.75">
      <c r="A129" s="44">
        <v>129</v>
      </c>
      <c r="B129" t="e">
        <f>МЕНЮ!#REF!</f>
        <v>#REF!</v>
      </c>
    </row>
    <row r="130" spans="1:2" ht="15.75">
      <c r="A130" s="44">
        <v>130</v>
      </c>
      <c r="B130" t="e">
        <f>МЕНЮ!#REF!</f>
        <v>#REF!</v>
      </c>
    </row>
    <row r="131" spans="1:2" ht="15.75">
      <c r="A131" s="44">
        <v>131</v>
      </c>
      <c r="B131">
        <f>МЕНЮ!A76</f>
        <v>0</v>
      </c>
    </row>
    <row r="132" spans="1:2" ht="15.75">
      <c r="A132" s="44">
        <v>132</v>
      </c>
      <c r="B132">
        <f>МЕНЮ!A78</f>
        <v>0</v>
      </c>
    </row>
    <row r="133" spans="1:2" ht="15.75">
      <c r="A133" s="44">
        <v>133</v>
      </c>
      <c r="B133">
        <f>МЕНЮ!A79</f>
        <v>0</v>
      </c>
    </row>
    <row r="134" spans="1:2" ht="15.75">
      <c r="A134" s="44">
        <v>134</v>
      </c>
      <c r="B134" t="e">
        <f>МЕНЮ!#REF!</f>
        <v>#REF!</v>
      </c>
    </row>
    <row r="135" spans="1:2" ht="15.75">
      <c r="A135" s="44">
        <v>135</v>
      </c>
      <c r="B135" t="e">
        <f>МЕНЮ!#REF!</f>
        <v>#REF!</v>
      </c>
    </row>
    <row r="136" spans="1:2" ht="15.75">
      <c r="A136" s="44">
        <v>136</v>
      </c>
      <c r="B136" t="e">
        <f>МЕНЮ!#REF!</f>
        <v>#REF!</v>
      </c>
    </row>
    <row r="137" spans="1:2" ht="15.75">
      <c r="A137" s="44">
        <v>137</v>
      </c>
      <c r="B137">
        <f>МЕНЮ!A81</f>
        <v>0</v>
      </c>
    </row>
    <row r="138" spans="1:2" ht="15.75">
      <c r="A138" s="44">
        <v>138</v>
      </c>
      <c r="B138" t="e">
        <f>МЕНЮ!#REF!</f>
        <v>#REF!</v>
      </c>
    </row>
    <row r="139" spans="1:2" ht="15.75">
      <c r="A139" s="44">
        <v>139</v>
      </c>
      <c r="B139" t="e">
        <f>МЕНЮ!#REF!</f>
        <v>#REF!</v>
      </c>
    </row>
    <row r="140" spans="1:2" ht="15.75">
      <c r="A140" s="44">
        <v>140</v>
      </c>
      <c r="B140">
        <f>МЕНЮ!A82</f>
        <v>0</v>
      </c>
    </row>
    <row r="141" spans="1:2" ht="15.75">
      <c r="A141" s="44">
        <v>141</v>
      </c>
      <c r="B141" t="e">
        <f>МЕНЮ!#REF!</f>
        <v>#REF!</v>
      </c>
    </row>
    <row r="142" spans="1:2" ht="15.75">
      <c r="A142" s="44">
        <v>142</v>
      </c>
      <c r="B142" t="e">
        <f>МЕНЮ!#REF!</f>
        <v>#REF!</v>
      </c>
    </row>
    <row r="143" spans="1:2" ht="15.75">
      <c r="A143" s="44">
        <v>143</v>
      </c>
      <c r="B143" t="e">
        <f>МЕНЮ!#REF!</f>
        <v>#REF!</v>
      </c>
    </row>
    <row r="144" spans="1:2" ht="15.75">
      <c r="A144" s="44">
        <v>144</v>
      </c>
      <c r="B144">
        <f>МЕНЮ!A87</f>
        <v>0</v>
      </c>
    </row>
    <row r="145" spans="1:2" ht="15.75">
      <c r="A145" s="44">
        <v>145</v>
      </c>
      <c r="B145" t="e">
        <f>МЕНЮ!#REF!</f>
        <v>#REF!</v>
      </c>
    </row>
    <row r="146" spans="1:2" ht="15.75">
      <c r="A146" s="44">
        <v>146</v>
      </c>
      <c r="B146">
        <f>МЕНЮ!A88</f>
        <v>0</v>
      </c>
    </row>
    <row r="147" spans="1:2" ht="15.75">
      <c r="A147" s="44">
        <v>147</v>
      </c>
      <c r="B147">
        <f>МЕНЮ!A90</f>
        <v>2625</v>
      </c>
    </row>
    <row r="148" spans="1:2" ht="15.75">
      <c r="A148" s="44">
        <v>148</v>
      </c>
      <c r="B148">
        <f>МЕНЮ!A91</f>
        <v>0</v>
      </c>
    </row>
    <row r="149" spans="1:2" ht="15.75">
      <c r="A149" s="44">
        <v>149</v>
      </c>
      <c r="B149" t="e">
        <f>МЕНЮ!#REF!</f>
        <v>#REF!</v>
      </c>
    </row>
    <row r="150" spans="1:2" ht="15.75">
      <c r="A150" s="44">
        <v>150</v>
      </c>
      <c r="B150">
        <f>МЕНЮ!A92</f>
        <v>0</v>
      </c>
    </row>
    <row r="151" spans="1:2" ht="15.75">
      <c r="A151" s="44">
        <v>151</v>
      </c>
      <c r="B151" t="e">
        <f>МЕНЮ!#REF!</f>
        <v>#REF!</v>
      </c>
    </row>
    <row r="152" spans="1:2" ht="15.75">
      <c r="A152" s="44">
        <v>152</v>
      </c>
      <c r="B152">
        <f>МЕНЮ!A93</f>
        <v>0</v>
      </c>
    </row>
    <row r="153" spans="1:2" ht="15.75">
      <c r="A153" s="44">
        <v>153</v>
      </c>
      <c r="B153">
        <f>МЕНЮ!A94</f>
        <v>0</v>
      </c>
    </row>
    <row r="154" spans="1:2" ht="15.75">
      <c r="A154" s="44">
        <v>154</v>
      </c>
      <c r="B154">
        <f>МЕНЮ!A96</f>
        <v>0</v>
      </c>
    </row>
    <row r="155" spans="1:2" ht="15.75">
      <c r="A155" s="44">
        <v>155</v>
      </c>
      <c r="B155">
        <f>МЕНЮ!A97</f>
        <v>0</v>
      </c>
    </row>
    <row r="156" spans="1:2" ht="15.75">
      <c r="A156" s="44">
        <v>156</v>
      </c>
      <c r="B156" t="e">
        <f>МЕНЮ!#REF!</f>
        <v>#REF!</v>
      </c>
    </row>
    <row r="157" spans="1:2" ht="15.75">
      <c r="A157" s="44">
        <v>157</v>
      </c>
      <c r="B157" t="e">
        <f>МЕНЮ!#REF!</f>
        <v>#REF!</v>
      </c>
    </row>
    <row r="158" spans="1:2" ht="15.75">
      <c r="A158" s="44">
        <v>158</v>
      </c>
      <c r="B158" t="e">
        <f>МЕНЮ!#REF!</f>
        <v>#REF!</v>
      </c>
    </row>
    <row r="159" spans="1:2" ht="15.75">
      <c r="A159" s="44">
        <v>159</v>
      </c>
      <c r="B159" t="e">
        <f>МЕНЮ!#REF!</f>
        <v>#REF!</v>
      </c>
    </row>
    <row r="160" spans="1:2" ht="15.75">
      <c r="A160" s="44">
        <v>160</v>
      </c>
      <c r="B160" t="e">
        <f>МЕНЮ!#REF!</f>
        <v>#REF!</v>
      </c>
    </row>
    <row r="161" spans="1:2" ht="15.75">
      <c r="A161" s="44">
        <v>161</v>
      </c>
      <c r="B161">
        <f>МЕНЮ!A98</f>
        <v>0</v>
      </c>
    </row>
    <row r="162" spans="1:2" ht="15.75">
      <c r="A162" s="44">
        <v>162</v>
      </c>
      <c r="B162" t="e">
        <f>МЕНЮ!#REF!</f>
        <v>#REF!</v>
      </c>
    </row>
    <row r="163" spans="1:2" ht="15.75">
      <c r="A163" s="44">
        <v>163</v>
      </c>
      <c r="B163" t="e">
        <f>МЕНЮ!#REF!</f>
        <v>#REF!</v>
      </c>
    </row>
    <row r="164" spans="1:2" ht="15.75">
      <c r="A164" s="44">
        <v>164</v>
      </c>
      <c r="B164" t="e">
        <f>МЕНЮ!#REF!</f>
        <v>#REF!</v>
      </c>
    </row>
    <row r="165" spans="1:2" ht="15.75">
      <c r="A165" s="44">
        <v>165</v>
      </c>
      <c r="B165">
        <f>МЕНЮ!A99</f>
        <v>0</v>
      </c>
    </row>
    <row r="166" spans="1:2" ht="15.75">
      <c r="A166" s="44">
        <v>166</v>
      </c>
      <c r="B166">
        <f>МЕНЮ!A100</f>
        <v>0</v>
      </c>
    </row>
    <row r="167" spans="1:2" ht="15.75">
      <c r="A167" s="44">
        <v>167</v>
      </c>
      <c r="B167">
        <f>МЕНЮ!A101</f>
        <v>0</v>
      </c>
    </row>
    <row r="168" spans="1:2" ht="15.75">
      <c r="A168" s="44">
        <v>168</v>
      </c>
      <c r="B168">
        <f>МЕНЮ!A102</f>
        <v>0</v>
      </c>
    </row>
    <row r="169" spans="1:2" ht="15.75">
      <c r="A169" s="44">
        <v>169</v>
      </c>
      <c r="B169">
        <f>МЕНЮ!A103</f>
        <v>0</v>
      </c>
    </row>
    <row r="170" spans="1:2" ht="15.75">
      <c r="A170" s="44">
        <v>170</v>
      </c>
      <c r="B170">
        <f>МЕНЮ!A104</f>
        <v>0</v>
      </c>
    </row>
    <row r="171" spans="1:2" ht="15.75">
      <c r="A171" s="44">
        <v>171</v>
      </c>
      <c r="B171">
        <f>МЕНЮ!A107</f>
        <v>5000</v>
      </c>
    </row>
    <row r="172" spans="1:2" ht="15.75">
      <c r="A172" s="44">
        <v>172</v>
      </c>
      <c r="B172">
        <f>МЕНЮ!A109</f>
        <v>0</v>
      </c>
    </row>
    <row r="173" spans="1:2" ht="15.75">
      <c r="A173" s="44">
        <v>173</v>
      </c>
      <c r="B173">
        <f>МЕНЮ!A111</f>
        <v>0</v>
      </c>
    </row>
    <row r="174" spans="1:2" ht="15.75">
      <c r="A174" s="44">
        <v>174</v>
      </c>
      <c r="B174">
        <f>МЕНЮ!A112</f>
        <v>0</v>
      </c>
    </row>
    <row r="175" spans="1:2" ht="15.75">
      <c r="A175" s="44">
        <v>175</v>
      </c>
      <c r="B175">
        <f>МЕНЮ!A113</f>
        <v>0</v>
      </c>
    </row>
    <row r="176" spans="1:2" ht="15.75">
      <c r="A176" s="44">
        <v>176</v>
      </c>
      <c r="B176">
        <f>МЕНЮ!A114</f>
        <v>0</v>
      </c>
    </row>
    <row r="177" spans="1:2" ht="15.75">
      <c r="A177" s="44">
        <v>177</v>
      </c>
      <c r="B177">
        <f>МЕНЮ!A115</f>
        <v>0</v>
      </c>
    </row>
    <row r="178" spans="1:2" ht="15.75">
      <c r="A178" s="44">
        <v>178</v>
      </c>
      <c r="B178">
        <f>МЕНЮ!A116</f>
        <v>3250</v>
      </c>
    </row>
    <row r="179" spans="1:2" ht="15.75">
      <c r="A179" s="44">
        <v>179</v>
      </c>
      <c r="B179" t="e">
        <f>МЕНЮ!#REF!</f>
        <v>#REF!</v>
      </c>
    </row>
    <row r="180" spans="1:2" ht="15.75">
      <c r="A180" s="44">
        <v>180</v>
      </c>
      <c r="B180" t="e">
        <f>МЕНЮ!#REF!</f>
        <v>#REF!</v>
      </c>
    </row>
    <row r="181" spans="1:2" ht="15.75">
      <c r="A181" s="44">
        <v>181</v>
      </c>
      <c r="B181">
        <f>МЕНЮ!A117</f>
        <v>0</v>
      </c>
    </row>
    <row r="182" spans="1:2" ht="15.75">
      <c r="A182" s="44">
        <v>182</v>
      </c>
      <c r="B182" t="e">
        <f>МЕНЮ!#REF!</f>
        <v>#REF!</v>
      </c>
    </row>
    <row r="183" spans="1:2" ht="15.75">
      <c r="A183" s="44">
        <v>183</v>
      </c>
      <c r="B183" t="e">
        <f>МЕНЮ!#REF!</f>
        <v>#REF!</v>
      </c>
    </row>
    <row r="184" spans="1:2" ht="15.75">
      <c r="A184" s="44">
        <v>184</v>
      </c>
      <c r="B184">
        <f>МЕНЮ!A121</f>
        <v>0</v>
      </c>
    </row>
    <row r="185" spans="1:2" ht="15.75">
      <c r="A185" s="44">
        <v>185</v>
      </c>
      <c r="B185" t="e">
        <f>МЕНЮ!#REF!</f>
        <v>#REF!</v>
      </c>
    </row>
    <row r="186" spans="1:2" ht="15.75">
      <c r="A186" s="44">
        <v>186</v>
      </c>
      <c r="B186" t="e">
        <f>МЕНЮ!#REF!</f>
        <v>#REF!</v>
      </c>
    </row>
    <row r="187" spans="1:2" ht="15.75">
      <c r="A187" s="44">
        <v>187</v>
      </c>
      <c r="B187" t="e">
        <f>МЕНЮ!#REF!</f>
        <v>#REF!</v>
      </c>
    </row>
    <row r="188" spans="1:2" ht="15.75">
      <c r="A188" s="44">
        <v>188</v>
      </c>
      <c r="B188" t="e">
        <f>МЕНЮ!#REF!</f>
        <v>#REF!</v>
      </c>
    </row>
    <row r="189" spans="1:2" ht="15.75">
      <c r="A189" s="44">
        <v>189</v>
      </c>
      <c r="B189" t="e">
        <f>МЕНЮ!#REF!</f>
        <v>#REF!</v>
      </c>
    </row>
    <row r="190" spans="1:2" ht="15.75">
      <c r="A190" s="44">
        <v>190</v>
      </c>
      <c r="B190">
        <f>МЕНЮ!A124</f>
        <v>0</v>
      </c>
    </row>
    <row r="191" spans="1:2" ht="15.75">
      <c r="A191" s="44">
        <v>191</v>
      </c>
      <c r="B191">
        <f>МЕНЮ!A125</f>
        <v>0</v>
      </c>
    </row>
    <row r="192" spans="1:2" ht="15.75">
      <c r="A192" s="44">
        <v>192</v>
      </c>
      <c r="B192">
        <f>МЕНЮ!A126</f>
        <v>0</v>
      </c>
    </row>
    <row r="193" spans="1:2" ht="15.75">
      <c r="A193" s="44">
        <v>193</v>
      </c>
      <c r="B193">
        <f>МЕНЮ!A127</f>
        <v>0</v>
      </c>
    </row>
    <row r="194" spans="1:2" ht="15.75">
      <c r="A194" s="44">
        <v>194</v>
      </c>
      <c r="B194" t="e">
        <f>МЕНЮ!#REF!</f>
        <v>#REF!</v>
      </c>
    </row>
    <row r="195" spans="1:2" ht="15.75">
      <c r="A195" s="44">
        <v>195</v>
      </c>
      <c r="B195" t="e">
        <f>МЕНЮ!#REF!</f>
        <v>#REF!</v>
      </c>
    </row>
    <row r="196" spans="1:2" ht="15.75">
      <c r="A196" s="44">
        <v>196</v>
      </c>
      <c r="B196" t="e">
        <f>МЕНЮ!#REF!</f>
        <v>#REF!</v>
      </c>
    </row>
    <row r="197" spans="1:2" ht="15.75">
      <c r="A197" s="44">
        <v>197</v>
      </c>
      <c r="B197" t="e">
        <f>МЕНЮ!#REF!</f>
        <v>#REF!</v>
      </c>
    </row>
    <row r="198" spans="1:2" ht="15.75">
      <c r="A198" s="44">
        <v>198</v>
      </c>
      <c r="B198">
        <f>МЕНЮ!A130</f>
        <v>3250</v>
      </c>
    </row>
    <row r="199" spans="1:2" ht="15.75">
      <c r="A199" s="44">
        <v>199</v>
      </c>
      <c r="B199" t="e">
        <f>МЕНЮ!#REF!</f>
        <v>#REF!</v>
      </c>
    </row>
    <row r="200" spans="1:2" ht="15.75">
      <c r="A200" s="44">
        <v>200</v>
      </c>
      <c r="B200" t="e">
        <f>МЕНЮ!#REF!</f>
        <v>#REF!</v>
      </c>
    </row>
    <row r="201" spans="1:2" ht="15.75">
      <c r="A201" s="44">
        <v>201</v>
      </c>
      <c r="B201" t="e">
        <f>МЕНЮ!#REF!</f>
        <v>#REF!</v>
      </c>
    </row>
    <row r="202" spans="1:2" ht="15.75">
      <c r="A202" s="44">
        <v>202</v>
      </c>
      <c r="B202" t="e">
        <f>МЕНЮ!#REF!</f>
        <v>#REF!</v>
      </c>
    </row>
    <row r="203" spans="1:2" ht="15.75">
      <c r="A203" s="44">
        <v>203</v>
      </c>
      <c r="B203" t="e">
        <f>МЕНЮ!#REF!</f>
        <v>#REF!</v>
      </c>
    </row>
    <row r="204" spans="1:2" ht="15.75">
      <c r="A204" s="44">
        <v>204</v>
      </c>
      <c r="B204" t="e">
        <f>МЕНЮ!#REF!</f>
        <v>#REF!</v>
      </c>
    </row>
    <row r="205" spans="1:2" ht="15.75">
      <c r="A205" s="44">
        <v>205</v>
      </c>
      <c r="B205" t="e">
        <f>МЕНЮ!#REF!</f>
        <v>#REF!</v>
      </c>
    </row>
    <row r="206" spans="1:2" ht="15.75">
      <c r="A206" s="44">
        <v>206</v>
      </c>
      <c r="B206" t="e">
        <f>МЕНЮ!#REF!</f>
        <v>#REF!</v>
      </c>
    </row>
    <row r="207" spans="1:2" ht="15.75">
      <c r="A207" s="44">
        <v>207</v>
      </c>
      <c r="B207" t="e">
        <f>МЕНЮ!#REF!</f>
        <v>#REF!</v>
      </c>
    </row>
    <row r="208" spans="1:2" ht="15.75">
      <c r="A208" s="44">
        <v>208</v>
      </c>
      <c r="B208" t="e">
        <f>МЕНЮ!#REF!</f>
        <v>#REF!</v>
      </c>
    </row>
    <row r="209" spans="1:2" ht="15.75">
      <c r="A209" s="44">
        <v>209</v>
      </c>
      <c r="B209" t="e">
        <f>МЕНЮ!#REF!</f>
        <v>#REF!</v>
      </c>
    </row>
    <row r="210" spans="1:2" ht="15.75">
      <c r="A210" s="44">
        <v>210</v>
      </c>
      <c r="B210" t="e">
        <f>МЕНЮ!#REF!</f>
        <v>#REF!</v>
      </c>
    </row>
    <row r="211" spans="1:2" ht="15.75">
      <c r="A211" s="44">
        <v>211</v>
      </c>
      <c r="B211" t="e">
        <f>МЕНЮ!#REF!</f>
        <v>#REF!</v>
      </c>
    </row>
    <row r="212" spans="1:2" ht="15.75">
      <c r="A212" s="44">
        <v>212</v>
      </c>
      <c r="B212" t="e">
        <f>МЕНЮ!#REF!</f>
        <v>#REF!</v>
      </c>
    </row>
    <row r="213" spans="1:2" ht="15.75">
      <c r="A213" s="44">
        <v>213</v>
      </c>
      <c r="B213" t="e">
        <f>МЕНЮ!#REF!</f>
        <v>#REF!</v>
      </c>
    </row>
    <row r="214" spans="1:2" ht="15.75">
      <c r="A214" s="44">
        <v>214</v>
      </c>
      <c r="B214" t="e">
        <f>МЕНЮ!#REF!</f>
        <v>#REF!</v>
      </c>
    </row>
    <row r="215" spans="1:2" ht="15.75">
      <c r="A215" s="44">
        <v>215</v>
      </c>
      <c r="B215" t="e">
        <f>МЕНЮ!#REF!</f>
        <v>#REF!</v>
      </c>
    </row>
    <row r="216" spans="1:2" ht="15.75">
      <c r="A216" s="44">
        <v>216</v>
      </c>
      <c r="B216" t="e">
        <f>МЕНЮ!#REF!</f>
        <v>#REF!</v>
      </c>
    </row>
    <row r="217" spans="1:2" ht="15.75">
      <c r="A217" s="44">
        <v>217</v>
      </c>
      <c r="B217" t="e">
        <f>МЕНЮ!#REF!</f>
        <v>#REF!</v>
      </c>
    </row>
    <row r="218" spans="1:2" ht="15.75">
      <c r="A218" s="44">
        <v>218</v>
      </c>
      <c r="B218" t="e">
        <f>МЕНЮ!#REF!</f>
        <v>#REF!</v>
      </c>
    </row>
    <row r="219" spans="1:2" ht="15.75">
      <c r="A219" s="44">
        <v>219</v>
      </c>
      <c r="B219" t="e">
        <f>МЕНЮ!#REF!</f>
        <v>#REF!</v>
      </c>
    </row>
    <row r="220" spans="1:2" ht="15.75">
      <c r="A220" s="44">
        <v>220</v>
      </c>
      <c r="B220" t="e">
        <f>МЕНЮ!#REF!</f>
        <v>#REF!</v>
      </c>
    </row>
    <row r="221" spans="1:2" ht="15.75">
      <c r="A221" s="44">
        <v>221</v>
      </c>
      <c r="B221" t="e">
        <f>МЕНЮ!#REF!</f>
        <v>#REF!</v>
      </c>
    </row>
    <row r="222" spans="1:2" ht="15.75">
      <c r="A222" s="44">
        <v>222</v>
      </c>
      <c r="B222" t="e">
        <f>МЕНЮ!#REF!</f>
        <v>#REF!</v>
      </c>
    </row>
    <row r="223" spans="1:2" ht="15.75">
      <c r="A223" s="44">
        <v>223</v>
      </c>
      <c r="B223" t="e">
        <f>МЕНЮ!#REF!</f>
        <v>#REF!</v>
      </c>
    </row>
    <row r="224" spans="1:2" ht="15.75">
      <c r="A224" s="44">
        <v>224</v>
      </c>
      <c r="B224" t="e">
        <f>МЕНЮ!#REF!</f>
        <v>#REF!</v>
      </c>
    </row>
    <row r="225" spans="1:2" ht="15.75">
      <c r="A225" s="44">
        <v>225</v>
      </c>
      <c r="B225" t="e">
        <f>МЕНЮ!#REF!</f>
        <v>#REF!</v>
      </c>
    </row>
    <row r="226" spans="1:2" ht="15.75">
      <c r="A226" s="44">
        <v>226</v>
      </c>
      <c r="B226" t="e">
        <f>МЕНЮ!#REF!</f>
        <v>#REF!</v>
      </c>
    </row>
    <row r="227" spans="1:2" ht="15.75">
      <c r="A227" s="44">
        <v>227</v>
      </c>
      <c r="B227">
        <f>МЕНЮ!A131</f>
        <v>0</v>
      </c>
    </row>
    <row r="228" spans="1:2" ht="15.75">
      <c r="A228" s="44">
        <v>228</v>
      </c>
      <c r="B228" t="e">
        <f>МЕНЮ!#REF!</f>
        <v>#REF!</v>
      </c>
    </row>
    <row r="229" spans="1:2" ht="15.75">
      <c r="A229" s="44">
        <v>229</v>
      </c>
      <c r="B229">
        <f>МЕНЮ!A132</f>
        <v>0</v>
      </c>
    </row>
    <row r="230" spans="1:2" ht="15.75">
      <c r="A230" s="44">
        <v>230</v>
      </c>
      <c r="B230" t="e">
        <f>МЕНЮ!#REF!</f>
        <v>#REF!</v>
      </c>
    </row>
    <row r="231" spans="1:2" ht="15.75">
      <c r="A231" s="44">
        <v>231</v>
      </c>
      <c r="B231">
        <f>МЕНЮ!A133</f>
        <v>0</v>
      </c>
    </row>
    <row r="232" spans="1:2" ht="15.75">
      <c r="A232" s="44">
        <v>232</v>
      </c>
      <c r="B232">
        <f>МЕНЮ!A134</f>
        <v>6000</v>
      </c>
    </row>
    <row r="233" spans="1:2" ht="15.75">
      <c r="A233" s="44">
        <v>233</v>
      </c>
      <c r="B233">
        <f>МЕНЮ!A135</f>
        <v>0</v>
      </c>
    </row>
    <row r="234" spans="1:2" ht="15.75">
      <c r="A234" s="44">
        <v>234</v>
      </c>
      <c r="B234">
        <f>МЕНЮ!A136</f>
        <v>0</v>
      </c>
    </row>
    <row r="235" spans="1:2" ht="15.75">
      <c r="A235" s="44">
        <v>235</v>
      </c>
      <c r="B235" t="e">
        <f>МЕНЮ!#REF!</f>
        <v>#REF!</v>
      </c>
    </row>
    <row r="236" spans="1:2" ht="15.75">
      <c r="A236" s="44">
        <v>236</v>
      </c>
      <c r="B236">
        <f>МЕНЮ!A137</f>
        <v>0</v>
      </c>
    </row>
    <row r="237" spans="1:2" ht="15.75">
      <c r="A237" s="44">
        <v>237</v>
      </c>
      <c r="B237">
        <f>МЕНЮ!A138</f>
        <v>0</v>
      </c>
    </row>
    <row r="238" spans="1:2" ht="15.75">
      <c r="A238" s="44">
        <v>238</v>
      </c>
      <c r="B238" t="e">
        <f>МЕНЮ!#REF!</f>
        <v>#REF!</v>
      </c>
    </row>
    <row r="239" spans="1:2" ht="15.75">
      <c r="A239" s="44">
        <v>239</v>
      </c>
      <c r="B239" t="e">
        <f>МЕНЮ!#REF!</f>
        <v>#REF!</v>
      </c>
    </row>
    <row r="240" spans="1:2" ht="15.75">
      <c r="A240" s="44">
        <v>240</v>
      </c>
      <c r="B240" t="e">
        <f>МЕНЮ!#REF!</f>
        <v>#REF!</v>
      </c>
    </row>
    <row r="241" spans="1:2" ht="15.75">
      <c r="A241" s="44">
        <v>241</v>
      </c>
      <c r="B241" t="e">
        <f>МЕНЮ!#REF!</f>
        <v>#REF!</v>
      </c>
    </row>
    <row r="242" spans="1:2" ht="15.75">
      <c r="A242" s="44">
        <v>242</v>
      </c>
      <c r="B242" t="e">
        <f>МЕНЮ!#REF!</f>
        <v>#REF!</v>
      </c>
    </row>
    <row r="243" spans="1:2" ht="15.75">
      <c r="A243" s="44">
        <v>243</v>
      </c>
      <c r="B243" t="e">
        <f>МЕНЮ!#REF!</f>
        <v>#REF!</v>
      </c>
    </row>
    <row r="244" spans="1:2" ht="15.75">
      <c r="A244" s="44">
        <v>244</v>
      </c>
      <c r="B244" t="e">
        <f>МЕНЮ!#REF!</f>
        <v>#REF!</v>
      </c>
    </row>
    <row r="245" spans="1:2" ht="15.75">
      <c r="A245" s="44">
        <v>245</v>
      </c>
      <c r="B245" t="e">
        <f>МЕНЮ!#REF!</f>
        <v>#REF!</v>
      </c>
    </row>
    <row r="246" spans="1:2" ht="15.75">
      <c r="A246" s="44">
        <v>246</v>
      </c>
      <c r="B246" t="e">
        <f>МЕНЮ!#REF!</f>
        <v>#REF!</v>
      </c>
    </row>
    <row r="247" spans="1:2" ht="15.75">
      <c r="A247" s="44">
        <v>247</v>
      </c>
      <c r="B247" t="e">
        <f>МЕНЮ!#REF!</f>
        <v>#REF!</v>
      </c>
    </row>
    <row r="248" spans="1:2" ht="15.75">
      <c r="A248" s="44">
        <v>248</v>
      </c>
      <c r="B248" t="e">
        <f>МЕНЮ!#REF!</f>
        <v>#REF!</v>
      </c>
    </row>
    <row r="249" spans="1:2" ht="15.75">
      <c r="A249" s="44">
        <v>249</v>
      </c>
      <c r="B249" t="e">
        <f>МЕНЮ!#REF!</f>
        <v>#REF!</v>
      </c>
    </row>
    <row r="250" spans="1:2" ht="15.75">
      <c r="A250" s="44">
        <v>250</v>
      </c>
      <c r="B250" t="e">
        <f>МЕНЮ!#REF!</f>
        <v>#REF!</v>
      </c>
    </row>
    <row r="251" spans="1:2" ht="15.75">
      <c r="A251" s="44">
        <v>251</v>
      </c>
      <c r="B251" t="e">
        <f>МЕНЮ!#REF!</f>
        <v>#REF!</v>
      </c>
    </row>
    <row r="252" spans="1:2" ht="15.75">
      <c r="A252" s="44">
        <v>252</v>
      </c>
      <c r="B252" t="e">
        <f>МЕНЮ!#REF!</f>
        <v>#REF!</v>
      </c>
    </row>
    <row r="253" spans="1:2" ht="15.75">
      <c r="A253" s="44">
        <v>253</v>
      </c>
      <c r="B253" t="e">
        <f>МЕНЮ!#REF!</f>
        <v>#REF!</v>
      </c>
    </row>
    <row r="254" spans="1:2" ht="15.75">
      <c r="A254" s="44">
        <v>254</v>
      </c>
      <c r="B254" t="e">
        <f>МЕНЮ!#REF!</f>
        <v>#REF!</v>
      </c>
    </row>
    <row r="255" spans="1:2" ht="15.75">
      <c r="A255" s="44">
        <v>255</v>
      </c>
      <c r="B255" t="e">
        <f>МЕНЮ!#REF!</f>
        <v>#REF!</v>
      </c>
    </row>
    <row r="256" spans="1:2" ht="15.75">
      <c r="A256" s="44">
        <v>256</v>
      </c>
      <c r="B256" t="e">
        <f>МЕНЮ!#REF!</f>
        <v>#REF!</v>
      </c>
    </row>
    <row r="257" spans="1:2" ht="15.75">
      <c r="A257" s="44">
        <v>257</v>
      </c>
      <c r="B257" t="e">
        <f>МЕНЮ!#REF!</f>
        <v>#REF!</v>
      </c>
    </row>
    <row r="258" spans="1:2" ht="15.75">
      <c r="A258" s="44">
        <v>258</v>
      </c>
      <c r="B258">
        <f>МЕНЮ!A139</f>
        <v>0</v>
      </c>
    </row>
    <row r="259" spans="1:2" ht="15.75">
      <c r="A259" s="44">
        <v>259</v>
      </c>
      <c r="B259">
        <f>МЕНЮ!A140</f>
        <v>0</v>
      </c>
    </row>
    <row r="260" spans="1:2" ht="15.75">
      <c r="A260" s="44">
        <v>260</v>
      </c>
      <c r="B260">
        <f>МЕНЮ!A144</f>
        <v>0</v>
      </c>
    </row>
    <row r="261" spans="1:2" ht="15.75">
      <c r="A261" s="44">
        <v>262</v>
      </c>
      <c r="B261">
        <f>МЕНЮ!A145</f>
        <v>0</v>
      </c>
    </row>
    <row r="262" spans="1:2" ht="15.75">
      <c r="A262" s="44">
        <v>263</v>
      </c>
      <c r="B262" t="e">
        <f>МЕНЮ!#REF!</f>
        <v>#REF!</v>
      </c>
    </row>
    <row r="263" spans="1:2" ht="15.75">
      <c r="A263" s="44">
        <v>264</v>
      </c>
      <c r="B263" t="e">
        <f>МЕНЮ!#REF!</f>
        <v>#REF!</v>
      </c>
    </row>
    <row r="264" spans="1:2" ht="15.75">
      <c r="A264" s="44">
        <v>265</v>
      </c>
      <c r="B264">
        <f>МЕНЮ!A147</f>
        <v>3000</v>
      </c>
    </row>
    <row r="265" spans="1:2" ht="15.75">
      <c r="A265" s="44">
        <v>266</v>
      </c>
      <c r="B265">
        <f>МЕНЮ!A148</f>
        <v>0</v>
      </c>
    </row>
    <row r="266" spans="1:2" ht="15.75">
      <c r="A266" s="44">
        <v>270</v>
      </c>
      <c r="B266">
        <f>МЕНЮ!A150</f>
        <v>0</v>
      </c>
    </row>
    <row r="267" spans="1:2" ht="15.75">
      <c r="A267" s="44">
        <v>271</v>
      </c>
      <c r="B267">
        <f>МЕНЮ!A41</f>
        <v>0</v>
      </c>
    </row>
    <row r="268" spans="1:2" ht="15.75">
      <c r="A268" s="44">
        <v>272</v>
      </c>
      <c r="B268">
        <f>МЕНЮ!A152</f>
        <v>0</v>
      </c>
    </row>
    <row r="269" spans="1:2" ht="15.75">
      <c r="A269" s="44">
        <v>273</v>
      </c>
      <c r="B269" t="e">
        <f>МЕНЮ!#REF!</f>
        <v>#REF!</v>
      </c>
    </row>
    <row r="270" spans="1:2" ht="15.75">
      <c r="A270" s="44">
        <v>274</v>
      </c>
      <c r="B270" t="e">
        <f>МЕНЮ!#REF!</f>
        <v>#REF!</v>
      </c>
    </row>
    <row r="271" spans="1:2" ht="15.75">
      <c r="A271" s="44">
        <v>275</v>
      </c>
      <c r="B271">
        <f>МЕНЮ!A154</f>
        <v>0</v>
      </c>
    </row>
    <row r="272" spans="1:2" ht="15.75">
      <c r="A272" s="44">
        <v>276</v>
      </c>
      <c r="B272">
        <f>МЕНЮ!A155</f>
        <v>2000</v>
      </c>
    </row>
    <row r="273" spans="1:2" ht="15.75">
      <c r="A273" s="44">
        <v>277</v>
      </c>
      <c r="B273">
        <f>МЕНЮ!A164</f>
        <v>0</v>
      </c>
    </row>
    <row r="274" spans="1:2" ht="15.75">
      <c r="A274" s="44">
        <v>278</v>
      </c>
      <c r="B274">
        <f>МЕНЮ!A165</f>
        <v>1500</v>
      </c>
    </row>
    <row r="275" spans="1:2" ht="15.75">
      <c r="A275" s="44">
        <v>279</v>
      </c>
      <c r="B275">
        <f>МЕНЮ!A166</f>
        <v>0</v>
      </c>
    </row>
    <row r="276" spans="1:2" ht="15.75">
      <c r="A276" s="44">
        <v>280</v>
      </c>
      <c r="B276">
        <f>МЕНЮ!A167</f>
        <v>1500</v>
      </c>
    </row>
    <row r="277" spans="1:2" ht="15.75">
      <c r="A277" s="44">
        <v>281</v>
      </c>
      <c r="B277">
        <f>МЕНЮ!A170</f>
        <v>0</v>
      </c>
    </row>
    <row r="280" ht="12.75">
      <c r="B280" t="e">
        <f>SUM(B1:B279)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20"/>
  <sheetViews>
    <sheetView tabSelected="1" view="pageBreakPreview" zoomScaleNormal="75" zoomScaleSheetLayoutView="100" zoomScalePageLayoutView="0" workbookViewId="0" topLeftCell="B1">
      <selection activeCell="C2" sqref="C2:E2"/>
    </sheetView>
  </sheetViews>
  <sheetFormatPr defaultColWidth="9.140625" defaultRowHeight="12.75"/>
  <cols>
    <col min="1" max="1" width="8.140625" style="1" hidden="1" customWidth="1"/>
    <col min="2" max="2" width="8.28125" style="1" customWidth="1"/>
    <col min="3" max="3" width="104.421875" style="1" customWidth="1"/>
    <col min="4" max="4" width="14.00390625" style="1" hidden="1" customWidth="1"/>
    <col min="5" max="5" width="14.7109375" style="15" customWidth="1"/>
    <col min="6" max="6" width="11.8515625" style="26" customWidth="1"/>
    <col min="7" max="7" width="16.28125" style="63" customWidth="1"/>
    <col min="8" max="8" width="0" style="33" hidden="1" customWidth="1"/>
    <col min="9" max="16384" width="9.140625" style="1" customWidth="1"/>
  </cols>
  <sheetData>
    <row r="1" spans="3:6" ht="15.75">
      <c r="C1" s="203"/>
      <c r="D1" s="203"/>
      <c r="E1" s="203"/>
      <c r="F1" s="23"/>
    </row>
    <row r="2" spans="3:6" ht="21.75" customHeight="1">
      <c r="C2" s="204" t="s">
        <v>230</v>
      </c>
      <c r="D2" s="204"/>
      <c r="E2" s="204"/>
      <c r="F2" s="23"/>
    </row>
    <row r="3" spans="3:6" ht="15.75">
      <c r="C3" s="10" t="s">
        <v>116</v>
      </c>
      <c r="D3" s="2"/>
      <c r="E3" s="12"/>
      <c r="F3" s="23"/>
    </row>
    <row r="4" spans="3:6" ht="15.75">
      <c r="C4" s="10" t="s">
        <v>88</v>
      </c>
      <c r="D4" s="2"/>
      <c r="E4" s="12"/>
      <c r="F4" s="23"/>
    </row>
    <row r="5" spans="3:6" ht="15.75">
      <c r="C5" s="1" t="s">
        <v>134</v>
      </c>
      <c r="E5" s="13"/>
      <c r="F5" s="23"/>
    </row>
    <row r="6" spans="3:6" ht="14.25" customHeight="1">
      <c r="C6" s="205" t="s">
        <v>135</v>
      </c>
      <c r="D6" s="205"/>
      <c r="E6" s="205"/>
      <c r="F6" s="23"/>
    </row>
    <row r="7" spans="3:6" ht="15.75">
      <c r="C7" s="1" t="s">
        <v>228</v>
      </c>
      <c r="E7" s="14"/>
      <c r="F7" s="23"/>
    </row>
    <row r="8" spans="3:6" ht="15" customHeight="1">
      <c r="C8" s="1" t="s">
        <v>87</v>
      </c>
      <c r="F8" s="23"/>
    </row>
    <row r="9" spans="5:6" ht="16.5" thickBot="1">
      <c r="E9" s="16" t="s">
        <v>122</v>
      </c>
      <c r="F9" s="23"/>
    </row>
    <row r="10" spans="2:7" ht="36" customHeight="1" thickBot="1">
      <c r="B10" s="70" t="s">
        <v>204</v>
      </c>
      <c r="C10" s="70" t="s">
        <v>123</v>
      </c>
      <c r="D10" s="71" t="s">
        <v>193</v>
      </c>
      <c r="E10" s="72" t="s">
        <v>126</v>
      </c>
      <c r="F10" s="73" t="s">
        <v>13</v>
      </c>
      <c r="G10" s="73" t="s">
        <v>14</v>
      </c>
    </row>
    <row r="11" spans="1:7" ht="24" customHeight="1" thickBot="1">
      <c r="A11" s="121"/>
      <c r="B11" s="65"/>
      <c r="C11" s="66" t="s">
        <v>113</v>
      </c>
      <c r="D11" s="67"/>
      <c r="E11" s="68"/>
      <c r="F11" s="69"/>
      <c r="G11" s="216"/>
    </row>
    <row r="12" spans="1:8" ht="33" customHeight="1" thickBot="1">
      <c r="A12" s="123">
        <f>B12*F12</f>
        <v>0</v>
      </c>
      <c r="B12" s="88">
        <v>40</v>
      </c>
      <c r="C12" s="175" t="s">
        <v>211</v>
      </c>
      <c r="D12" s="176"/>
      <c r="E12" s="145">
        <v>140</v>
      </c>
      <c r="F12" s="148"/>
      <c r="G12" s="102">
        <f>F12*E12</f>
        <v>0</v>
      </c>
      <c r="H12" s="1"/>
    </row>
    <row r="13" spans="1:8" ht="33" customHeight="1" thickBot="1">
      <c r="A13" s="123">
        <f aca="true" t="shared" si="0" ref="A13:A76">B13*F13</f>
        <v>0</v>
      </c>
      <c r="B13" s="89">
        <v>40</v>
      </c>
      <c r="C13" s="91" t="s">
        <v>5</v>
      </c>
      <c r="D13" s="54"/>
      <c r="E13" s="146">
        <v>130</v>
      </c>
      <c r="F13" s="149"/>
      <c r="G13" s="165">
        <f aca="true" t="shared" si="1" ref="G13:G18">F13*E13</f>
        <v>0</v>
      </c>
      <c r="H13" s="1"/>
    </row>
    <row r="14" spans="1:8" s="4" customFormat="1" ht="41.25" customHeight="1" thickBot="1">
      <c r="A14" s="123">
        <f t="shared" si="0"/>
        <v>0</v>
      </c>
      <c r="B14" s="89">
        <v>40</v>
      </c>
      <c r="C14" s="87" t="s">
        <v>34</v>
      </c>
      <c r="D14" s="54"/>
      <c r="E14" s="144">
        <v>130</v>
      </c>
      <c r="F14" s="150"/>
      <c r="G14" s="165">
        <f t="shared" si="1"/>
        <v>0</v>
      </c>
      <c r="H14" s="50"/>
    </row>
    <row r="15" spans="1:7" s="4" customFormat="1" ht="32.25" customHeight="1" thickBot="1">
      <c r="A15" s="123">
        <f t="shared" si="0"/>
        <v>750</v>
      </c>
      <c r="B15" s="89">
        <v>25</v>
      </c>
      <c r="C15" s="87" t="s">
        <v>75</v>
      </c>
      <c r="D15" s="54"/>
      <c r="E15" s="144">
        <v>110</v>
      </c>
      <c r="F15" s="150">
        <v>30</v>
      </c>
      <c r="G15" s="165">
        <f t="shared" si="1"/>
        <v>3300</v>
      </c>
    </row>
    <row r="16" spans="1:8" s="4" customFormat="1" ht="30" customHeight="1" thickBot="1">
      <c r="A16" s="123">
        <f t="shared" si="0"/>
        <v>0</v>
      </c>
      <c r="B16" s="89">
        <v>25</v>
      </c>
      <c r="C16" s="87" t="s">
        <v>86</v>
      </c>
      <c r="D16" s="105"/>
      <c r="E16" s="144">
        <v>140</v>
      </c>
      <c r="F16" s="150"/>
      <c r="G16" s="165">
        <f t="shared" si="1"/>
        <v>0</v>
      </c>
      <c r="H16" s="50"/>
    </row>
    <row r="17" spans="1:7" s="4" customFormat="1" ht="33" customHeight="1" thickBot="1">
      <c r="A17" s="123">
        <f t="shared" si="0"/>
        <v>0</v>
      </c>
      <c r="B17" s="104">
        <v>25</v>
      </c>
      <c r="C17" s="92" t="s">
        <v>59</v>
      </c>
      <c r="D17" s="54"/>
      <c r="E17" s="147">
        <v>130</v>
      </c>
      <c r="F17" s="151"/>
      <c r="G17" s="165">
        <f t="shared" si="1"/>
        <v>0</v>
      </c>
    </row>
    <row r="18" spans="1:7" s="4" customFormat="1" ht="38.25" customHeight="1" thickBot="1">
      <c r="A18" s="123">
        <f t="shared" si="0"/>
        <v>0</v>
      </c>
      <c r="B18" s="89">
        <v>25</v>
      </c>
      <c r="C18" s="87" t="s">
        <v>47</v>
      </c>
      <c r="D18" s="54"/>
      <c r="E18" s="144">
        <v>90</v>
      </c>
      <c r="F18" s="151"/>
      <c r="G18" s="166">
        <f t="shared" si="1"/>
        <v>0</v>
      </c>
    </row>
    <row r="19" spans="1:7" ht="24" customHeight="1" thickBot="1">
      <c r="A19" s="123">
        <f t="shared" si="0"/>
        <v>0</v>
      </c>
      <c r="B19" s="65"/>
      <c r="C19" s="66" t="s">
        <v>112</v>
      </c>
      <c r="D19" s="67"/>
      <c r="E19" s="68"/>
      <c r="F19" s="69"/>
      <c r="G19" s="217"/>
    </row>
    <row r="20" spans="1:7" s="4" customFormat="1" ht="32.25" customHeight="1" thickBot="1">
      <c r="A20" s="123">
        <f t="shared" si="0"/>
        <v>0</v>
      </c>
      <c r="B20" s="89">
        <v>30</v>
      </c>
      <c r="C20" s="87" t="s">
        <v>46</v>
      </c>
      <c r="D20" s="54">
        <f>F20*G229</f>
        <v>0</v>
      </c>
      <c r="E20" s="95">
        <v>90</v>
      </c>
      <c r="F20" s="101"/>
      <c r="G20" s="165">
        <f>F20*E20</f>
        <v>0</v>
      </c>
    </row>
    <row r="21" spans="1:7" s="4" customFormat="1" ht="33" customHeight="1" thickBot="1">
      <c r="A21" s="123">
        <f t="shared" si="0"/>
        <v>0</v>
      </c>
      <c r="B21" s="89">
        <v>25</v>
      </c>
      <c r="C21" s="87" t="s">
        <v>49</v>
      </c>
      <c r="D21" s="54">
        <f>F21*G230</f>
        <v>0</v>
      </c>
      <c r="E21" s="95">
        <v>80</v>
      </c>
      <c r="F21" s="101"/>
      <c r="G21" s="165">
        <f aca="true" t="shared" si="2" ref="G21:G31">F21*E21</f>
        <v>0</v>
      </c>
    </row>
    <row r="22" spans="1:7" s="4" customFormat="1" ht="32.25" customHeight="1" thickBot="1">
      <c r="A22" s="123">
        <f t="shared" si="0"/>
        <v>0</v>
      </c>
      <c r="B22" s="104">
        <v>25</v>
      </c>
      <c r="C22" s="92" t="s">
        <v>210</v>
      </c>
      <c r="D22" s="54">
        <f>F22*G232</f>
        <v>0</v>
      </c>
      <c r="E22" s="94">
        <v>80</v>
      </c>
      <c r="F22" s="98"/>
      <c r="G22" s="165">
        <f t="shared" si="2"/>
        <v>0</v>
      </c>
    </row>
    <row r="23" spans="1:7" s="4" customFormat="1" ht="32.25" customHeight="1" thickBot="1">
      <c r="A23" s="123">
        <f t="shared" si="0"/>
        <v>0</v>
      </c>
      <c r="B23" s="89">
        <v>25</v>
      </c>
      <c r="C23" s="87" t="s">
        <v>208</v>
      </c>
      <c r="D23" s="54">
        <f>F23*G231</f>
        <v>0</v>
      </c>
      <c r="E23" s="95">
        <v>80</v>
      </c>
      <c r="F23" s="101"/>
      <c r="G23" s="165">
        <f t="shared" si="2"/>
        <v>0</v>
      </c>
    </row>
    <row r="24" spans="1:7" s="4" customFormat="1" ht="28.5" customHeight="1" thickBot="1">
      <c r="A24" s="123">
        <f t="shared" si="0"/>
        <v>0</v>
      </c>
      <c r="B24" s="89">
        <v>25</v>
      </c>
      <c r="C24" s="87" t="s">
        <v>207</v>
      </c>
      <c r="D24" s="54">
        <f>F24*G232</f>
        <v>0</v>
      </c>
      <c r="E24" s="95">
        <v>80</v>
      </c>
      <c r="F24" s="101"/>
      <c r="G24" s="165">
        <f t="shared" si="2"/>
        <v>0</v>
      </c>
    </row>
    <row r="25" spans="1:7" s="4" customFormat="1" ht="36" customHeight="1" thickBot="1">
      <c r="A25" s="123">
        <f t="shared" si="0"/>
        <v>0</v>
      </c>
      <c r="B25" s="89">
        <v>25</v>
      </c>
      <c r="C25" s="87" t="s">
        <v>9</v>
      </c>
      <c r="D25" s="54">
        <f>F25*G235</f>
        <v>0</v>
      </c>
      <c r="E25" s="95">
        <v>80</v>
      </c>
      <c r="F25" s="101"/>
      <c r="G25" s="165">
        <f t="shared" si="2"/>
        <v>0</v>
      </c>
    </row>
    <row r="26" spans="1:7" s="4" customFormat="1" ht="37.5" customHeight="1" thickBot="1">
      <c r="A26" s="123">
        <f t="shared" si="0"/>
        <v>0</v>
      </c>
      <c r="B26" s="89">
        <v>25</v>
      </c>
      <c r="C26" s="87" t="s">
        <v>50</v>
      </c>
      <c r="D26" s="54">
        <f>F26*G234</f>
        <v>0</v>
      </c>
      <c r="E26" s="95">
        <v>80</v>
      </c>
      <c r="F26" s="101"/>
      <c r="G26" s="165">
        <f t="shared" si="2"/>
        <v>0</v>
      </c>
    </row>
    <row r="27" spans="1:7" s="4" customFormat="1" ht="28.5" customHeight="1" thickBot="1">
      <c r="A27" s="123">
        <f t="shared" si="0"/>
        <v>750</v>
      </c>
      <c r="B27" s="89">
        <v>25</v>
      </c>
      <c r="C27" s="87" t="s">
        <v>209</v>
      </c>
      <c r="D27" s="54">
        <f>F27*G235</f>
        <v>0</v>
      </c>
      <c r="E27" s="95">
        <v>70</v>
      </c>
      <c r="F27" s="101">
        <v>30</v>
      </c>
      <c r="G27" s="165">
        <f t="shared" si="2"/>
        <v>2100</v>
      </c>
    </row>
    <row r="28" spans="1:7" s="4" customFormat="1" ht="32.25" customHeight="1" thickBot="1">
      <c r="A28" s="123">
        <f t="shared" si="0"/>
        <v>0</v>
      </c>
      <c r="B28" s="89">
        <v>50</v>
      </c>
      <c r="C28" s="87" t="s">
        <v>72</v>
      </c>
      <c r="D28" s="54">
        <f>F28*G238</f>
        <v>0</v>
      </c>
      <c r="E28" s="95">
        <v>110</v>
      </c>
      <c r="F28" s="101"/>
      <c r="G28" s="165">
        <f t="shared" si="2"/>
        <v>0</v>
      </c>
    </row>
    <row r="29" spans="1:7" s="4" customFormat="1" ht="36" customHeight="1" thickBot="1">
      <c r="A29" s="123">
        <f t="shared" si="0"/>
        <v>0</v>
      </c>
      <c r="B29" s="89">
        <v>15</v>
      </c>
      <c r="C29" s="87" t="s">
        <v>169</v>
      </c>
      <c r="D29" s="54"/>
      <c r="E29" s="95">
        <v>100</v>
      </c>
      <c r="F29" s="101"/>
      <c r="G29" s="165">
        <f t="shared" si="2"/>
        <v>0</v>
      </c>
    </row>
    <row r="30" spans="1:7" s="4" customFormat="1" ht="32.25" customHeight="1" thickBot="1">
      <c r="A30" s="123">
        <f t="shared" si="0"/>
        <v>0</v>
      </c>
      <c r="B30" s="104">
        <v>40</v>
      </c>
      <c r="C30" s="92" t="s">
        <v>170</v>
      </c>
      <c r="D30" s="54"/>
      <c r="E30" s="94">
        <v>90</v>
      </c>
      <c r="F30" s="98"/>
      <c r="G30" s="165">
        <f t="shared" si="2"/>
        <v>0</v>
      </c>
    </row>
    <row r="31" spans="1:7" s="4" customFormat="1" ht="41.25" customHeight="1" thickBot="1">
      <c r="A31" s="123">
        <f t="shared" si="0"/>
        <v>0</v>
      </c>
      <c r="B31" s="89">
        <v>25</v>
      </c>
      <c r="C31" s="87" t="s">
        <v>30</v>
      </c>
      <c r="D31" s="54">
        <f>F31*G244</f>
        <v>0</v>
      </c>
      <c r="E31" s="95">
        <v>70</v>
      </c>
      <c r="F31" s="101"/>
      <c r="G31" s="165">
        <f t="shared" si="2"/>
        <v>0</v>
      </c>
    </row>
    <row r="32" spans="1:7" ht="24" customHeight="1" thickBot="1">
      <c r="A32" s="123">
        <f t="shared" si="0"/>
        <v>0</v>
      </c>
      <c r="B32" s="65"/>
      <c r="C32" s="66" t="s">
        <v>111</v>
      </c>
      <c r="D32" s="67"/>
      <c r="E32" s="68"/>
      <c r="F32" s="69"/>
      <c r="G32" s="213"/>
    </row>
    <row r="33" spans="1:7" s="4" customFormat="1" ht="36" customHeight="1" thickBot="1">
      <c r="A33" s="123">
        <f t="shared" si="0"/>
        <v>0</v>
      </c>
      <c r="B33" s="104">
        <v>50</v>
      </c>
      <c r="C33" s="92" t="s">
        <v>32</v>
      </c>
      <c r="D33" s="54">
        <f>F33*G247</f>
        <v>0</v>
      </c>
      <c r="E33" s="94">
        <v>110</v>
      </c>
      <c r="F33" s="98"/>
      <c r="G33" s="168">
        <f>F33*E33</f>
        <v>0</v>
      </c>
    </row>
    <row r="34" spans="1:7" s="4" customFormat="1" ht="39.75" customHeight="1" thickBot="1">
      <c r="A34" s="123">
        <f t="shared" si="0"/>
        <v>0</v>
      </c>
      <c r="B34" s="89">
        <v>50</v>
      </c>
      <c r="C34" s="112" t="s">
        <v>10</v>
      </c>
      <c r="D34" s="54">
        <f>F34*G249</f>
        <v>0</v>
      </c>
      <c r="E34" s="95">
        <v>100</v>
      </c>
      <c r="F34" s="101"/>
      <c r="G34" s="168">
        <f aca="true" t="shared" si="3" ref="G34:G41">F34*E34</f>
        <v>0</v>
      </c>
    </row>
    <row r="35" spans="1:8" ht="29.25" customHeight="1" thickBot="1">
      <c r="A35" s="123">
        <f t="shared" si="0"/>
        <v>0</v>
      </c>
      <c r="B35" s="89">
        <v>55</v>
      </c>
      <c r="C35" s="87" t="s">
        <v>45</v>
      </c>
      <c r="D35" s="54">
        <f>F35*G250</f>
        <v>0</v>
      </c>
      <c r="E35" s="96">
        <v>120</v>
      </c>
      <c r="F35" s="100"/>
      <c r="G35" s="168">
        <f t="shared" si="3"/>
        <v>0</v>
      </c>
      <c r="H35" s="1"/>
    </row>
    <row r="36" spans="1:7" s="4" customFormat="1" ht="28.5" customHeight="1" hidden="1">
      <c r="A36" s="123">
        <f t="shared" si="0"/>
        <v>0</v>
      </c>
      <c r="B36" s="89">
        <v>60</v>
      </c>
      <c r="C36" s="74"/>
      <c r="D36" s="54">
        <f>F36*G254</f>
        <v>0</v>
      </c>
      <c r="E36" s="95"/>
      <c r="F36" s="101"/>
      <c r="G36" s="168">
        <f t="shared" si="3"/>
        <v>0</v>
      </c>
    </row>
    <row r="37" spans="1:7" s="4" customFormat="1" ht="39.75" customHeight="1" thickBot="1">
      <c r="A37" s="123">
        <f t="shared" si="0"/>
        <v>0</v>
      </c>
      <c r="B37" s="89">
        <v>25</v>
      </c>
      <c r="C37" s="87" t="s">
        <v>102</v>
      </c>
      <c r="D37" s="54">
        <f>F37*G255</f>
        <v>0</v>
      </c>
      <c r="E37" s="95">
        <v>80</v>
      </c>
      <c r="F37" s="101"/>
      <c r="G37" s="168">
        <f t="shared" si="3"/>
        <v>0</v>
      </c>
    </row>
    <row r="38" spans="1:7" s="4" customFormat="1" ht="30.75" customHeight="1" thickBot="1">
      <c r="A38" s="123">
        <f t="shared" si="0"/>
        <v>0</v>
      </c>
      <c r="B38" s="89">
        <v>15</v>
      </c>
      <c r="C38" s="87" t="s">
        <v>31</v>
      </c>
      <c r="D38" s="54"/>
      <c r="E38" s="95">
        <v>110</v>
      </c>
      <c r="F38" s="101"/>
      <c r="G38" s="168">
        <f t="shared" si="3"/>
        <v>0</v>
      </c>
    </row>
    <row r="39" spans="1:7" s="4" customFormat="1" ht="39.75" customHeight="1" thickBot="1">
      <c r="A39" s="123">
        <f t="shared" si="0"/>
        <v>450</v>
      </c>
      <c r="B39" s="89">
        <v>15</v>
      </c>
      <c r="C39" s="87" t="s">
        <v>85</v>
      </c>
      <c r="D39" s="54"/>
      <c r="E39" s="95">
        <v>80</v>
      </c>
      <c r="F39" s="101">
        <v>30</v>
      </c>
      <c r="G39" s="168">
        <f t="shared" si="3"/>
        <v>2400</v>
      </c>
    </row>
    <row r="40" spans="1:7" s="4" customFormat="1" ht="39.75" customHeight="1" thickBot="1">
      <c r="A40" s="123">
        <f t="shared" si="0"/>
        <v>0</v>
      </c>
      <c r="B40" s="107">
        <v>20</v>
      </c>
      <c r="C40" s="103" t="s">
        <v>36</v>
      </c>
      <c r="D40" s="105"/>
      <c r="E40" s="108">
        <v>90</v>
      </c>
      <c r="F40" s="101"/>
      <c r="G40" s="168">
        <f t="shared" si="3"/>
        <v>0</v>
      </c>
    </row>
    <row r="41" spans="1:7" ht="30" customHeight="1" thickBot="1">
      <c r="A41" s="123">
        <f t="shared" si="0"/>
        <v>0</v>
      </c>
      <c r="B41" s="107">
        <v>40</v>
      </c>
      <c r="C41" s="170" t="s">
        <v>51</v>
      </c>
      <c r="D41" s="105">
        <f>F41*G506</f>
        <v>0</v>
      </c>
      <c r="E41" s="169">
        <v>100</v>
      </c>
      <c r="F41" s="157"/>
      <c r="G41" s="168">
        <f t="shared" si="3"/>
        <v>0</v>
      </c>
    </row>
    <row r="42" spans="1:7" ht="24" customHeight="1" thickBot="1">
      <c r="A42" s="123">
        <f t="shared" si="0"/>
        <v>0</v>
      </c>
      <c r="B42" s="65"/>
      <c r="C42" s="66" t="s">
        <v>179</v>
      </c>
      <c r="D42" s="67"/>
      <c r="E42" s="68"/>
      <c r="F42" s="69"/>
      <c r="G42" s="214"/>
    </row>
    <row r="43" spans="1:7" s="4" customFormat="1" ht="33" customHeight="1" thickBot="1">
      <c r="A43" s="123">
        <f t="shared" si="0"/>
        <v>0</v>
      </c>
      <c r="B43" s="88">
        <v>20</v>
      </c>
      <c r="C43" s="85" t="s">
        <v>60</v>
      </c>
      <c r="D43" s="54"/>
      <c r="E43" s="93">
        <v>140</v>
      </c>
      <c r="F43" s="98"/>
      <c r="G43" s="102">
        <f>F43*E43</f>
        <v>0</v>
      </c>
    </row>
    <row r="44" spans="1:7" s="4" customFormat="1" ht="33" customHeight="1" thickBot="1">
      <c r="A44" s="123">
        <f t="shared" si="0"/>
        <v>0</v>
      </c>
      <c r="B44" s="89">
        <v>25</v>
      </c>
      <c r="C44" s="85" t="s">
        <v>61</v>
      </c>
      <c r="D44" s="54"/>
      <c r="E44" s="94">
        <v>140</v>
      </c>
      <c r="F44" s="98"/>
      <c r="G44" s="165">
        <f>F44*E44</f>
        <v>0</v>
      </c>
    </row>
    <row r="45" spans="1:7" s="4" customFormat="1" ht="33" customHeight="1" thickBot="1">
      <c r="A45" s="123">
        <f t="shared" si="0"/>
        <v>0</v>
      </c>
      <c r="B45" s="89">
        <v>20</v>
      </c>
      <c r="C45" s="85" t="s">
        <v>62</v>
      </c>
      <c r="D45" s="54"/>
      <c r="E45" s="94">
        <v>120</v>
      </c>
      <c r="F45" s="98"/>
      <c r="G45" s="165">
        <f>F45*E45</f>
        <v>0</v>
      </c>
    </row>
    <row r="46" spans="1:7" s="4" customFormat="1" ht="33" customHeight="1" thickBot="1">
      <c r="A46" s="123">
        <f t="shared" si="0"/>
        <v>0</v>
      </c>
      <c r="B46" s="107">
        <v>20</v>
      </c>
      <c r="C46" s="153" t="s">
        <v>63</v>
      </c>
      <c r="D46" s="105"/>
      <c r="E46" s="154">
        <v>120</v>
      </c>
      <c r="F46" s="155"/>
      <c r="G46" s="166">
        <f>F46*E46</f>
        <v>0</v>
      </c>
    </row>
    <row r="47" spans="1:7" ht="24" customHeight="1" thickBot="1">
      <c r="A47" s="123">
        <f t="shared" si="0"/>
        <v>0</v>
      </c>
      <c r="B47" s="122"/>
      <c r="C47" s="171" t="s">
        <v>119</v>
      </c>
      <c r="D47" s="172"/>
      <c r="E47" s="173"/>
      <c r="F47" s="156"/>
      <c r="G47" s="218"/>
    </row>
    <row r="48" spans="1:7" ht="24" customHeight="1" thickBot="1">
      <c r="A48" s="123">
        <f t="shared" si="0"/>
        <v>0</v>
      </c>
      <c r="B48" s="65"/>
      <c r="C48" s="66" t="s">
        <v>120</v>
      </c>
      <c r="D48" s="67"/>
      <c r="E48" s="68"/>
      <c r="F48" s="69"/>
      <c r="G48" s="214"/>
    </row>
    <row r="49" spans="1:8" s="4" customFormat="1" ht="75" customHeight="1" thickBot="1">
      <c r="A49" s="123">
        <f t="shared" si="0"/>
        <v>0</v>
      </c>
      <c r="B49" s="104">
        <v>60</v>
      </c>
      <c r="C49" s="92" t="s">
        <v>0</v>
      </c>
      <c r="D49" s="54">
        <f>B49*F49/G204</f>
        <v>0</v>
      </c>
      <c r="E49" s="94">
        <v>350</v>
      </c>
      <c r="F49" s="98"/>
      <c r="G49" s="102">
        <f>F49*E49</f>
        <v>0</v>
      </c>
      <c r="H49" s="50">
        <v>50</v>
      </c>
    </row>
    <row r="50" spans="1:8" s="164" customFormat="1" ht="82.5" customHeight="1" thickBot="1">
      <c r="A50" s="123">
        <f t="shared" si="0"/>
        <v>0</v>
      </c>
      <c r="B50" s="159">
        <v>50</v>
      </c>
      <c r="C50" s="158" t="s">
        <v>173</v>
      </c>
      <c r="D50" s="160"/>
      <c r="E50" s="161">
        <v>350</v>
      </c>
      <c r="F50" s="162"/>
      <c r="G50" s="165">
        <f>F50*E50</f>
        <v>0</v>
      </c>
      <c r="H50" s="163"/>
    </row>
    <row r="51" spans="1:8" s="4" customFormat="1" ht="82.5" customHeight="1" thickBot="1">
      <c r="A51" s="123">
        <f t="shared" si="0"/>
        <v>1500</v>
      </c>
      <c r="B51" s="89">
        <v>50</v>
      </c>
      <c r="C51" s="87" t="s">
        <v>144</v>
      </c>
      <c r="D51" s="54">
        <f>F51*G276</f>
        <v>0</v>
      </c>
      <c r="E51" s="94">
        <v>300</v>
      </c>
      <c r="F51" s="98">
        <v>30</v>
      </c>
      <c r="G51" s="165">
        <f>F51*E51</f>
        <v>9000</v>
      </c>
      <c r="H51" s="50">
        <v>45</v>
      </c>
    </row>
    <row r="52" spans="1:8" s="4" customFormat="1" ht="56.25" customHeight="1" thickBot="1">
      <c r="A52" s="123">
        <f t="shared" si="0"/>
        <v>0</v>
      </c>
      <c r="B52" s="89">
        <v>60</v>
      </c>
      <c r="C52" s="87" t="s">
        <v>24</v>
      </c>
      <c r="D52" s="54">
        <f>F52*G278</f>
        <v>0</v>
      </c>
      <c r="E52" s="95">
        <v>160</v>
      </c>
      <c r="F52" s="57"/>
      <c r="G52" s="165">
        <f>F52*E52</f>
        <v>0</v>
      </c>
      <c r="H52" s="50">
        <v>22</v>
      </c>
    </row>
    <row r="53" spans="1:8" s="4" customFormat="1" ht="39" customHeight="1" thickBot="1">
      <c r="A53" s="123">
        <f t="shared" si="0"/>
        <v>0</v>
      </c>
      <c r="B53" s="107">
        <v>50</v>
      </c>
      <c r="C53" s="103" t="s">
        <v>16</v>
      </c>
      <c r="D53" s="105">
        <f>F53*G279</f>
        <v>0</v>
      </c>
      <c r="E53" s="108">
        <v>90</v>
      </c>
      <c r="F53" s="56"/>
      <c r="G53" s="166">
        <f>F53*E53</f>
        <v>0</v>
      </c>
      <c r="H53" s="50">
        <v>11</v>
      </c>
    </row>
    <row r="54" spans="1:7" ht="24" customHeight="1" thickBot="1">
      <c r="A54" s="123">
        <f t="shared" si="0"/>
        <v>0</v>
      </c>
      <c r="B54" s="65"/>
      <c r="C54" s="66" t="s">
        <v>121</v>
      </c>
      <c r="D54" s="67"/>
      <c r="E54" s="68"/>
      <c r="F54" s="69"/>
      <c r="G54" s="217"/>
    </row>
    <row r="55" spans="1:8" s="4" customFormat="1" ht="79.5" customHeight="1" thickBot="1">
      <c r="A55" s="123">
        <f t="shared" si="0"/>
        <v>0</v>
      </c>
      <c r="B55" s="89">
        <v>50</v>
      </c>
      <c r="C55" s="111" t="s">
        <v>33</v>
      </c>
      <c r="D55" s="54">
        <f>F55*G287</f>
        <v>0</v>
      </c>
      <c r="E55" s="95">
        <v>280</v>
      </c>
      <c r="F55" s="100"/>
      <c r="G55" s="165">
        <f>F55*E55</f>
        <v>0</v>
      </c>
      <c r="H55" s="50">
        <v>25</v>
      </c>
    </row>
    <row r="56" spans="1:8" s="4" customFormat="1" ht="81.75" customHeight="1" thickBot="1">
      <c r="A56" s="123">
        <f t="shared" si="0"/>
        <v>1500</v>
      </c>
      <c r="B56" s="89">
        <v>50</v>
      </c>
      <c r="C56" s="110" t="s">
        <v>18</v>
      </c>
      <c r="D56" s="54">
        <f>F56*G288</f>
        <v>0</v>
      </c>
      <c r="E56" s="95">
        <v>250</v>
      </c>
      <c r="F56" s="101">
        <v>30</v>
      </c>
      <c r="G56" s="165">
        <f>F56*E56</f>
        <v>7500</v>
      </c>
      <c r="H56" s="50"/>
    </row>
    <row r="57" spans="1:8" s="4" customFormat="1" ht="79.5" customHeight="1" thickBot="1">
      <c r="A57" s="123">
        <f t="shared" si="0"/>
        <v>0</v>
      </c>
      <c r="B57" s="89">
        <v>50</v>
      </c>
      <c r="C57" s="111" t="s">
        <v>199</v>
      </c>
      <c r="D57" s="54">
        <f>F57*G289</f>
        <v>0</v>
      </c>
      <c r="E57" s="95">
        <v>200</v>
      </c>
      <c r="F57" s="100"/>
      <c r="G57" s="165">
        <f>F57*E57</f>
        <v>0</v>
      </c>
      <c r="H57" s="50">
        <v>23</v>
      </c>
    </row>
    <row r="58" spans="1:7" ht="71.25" customHeight="1" thickBot="1">
      <c r="A58" s="123">
        <f t="shared" si="0"/>
        <v>2530</v>
      </c>
      <c r="B58" s="89">
        <v>110</v>
      </c>
      <c r="C58" s="91" t="s">
        <v>38</v>
      </c>
      <c r="D58" s="54">
        <f>F58*G294</f>
        <v>0</v>
      </c>
      <c r="E58" s="96">
        <v>250</v>
      </c>
      <c r="F58" s="57">
        <v>23</v>
      </c>
      <c r="G58" s="165">
        <f>F58*E58</f>
        <v>5750</v>
      </c>
    </row>
    <row r="59" spans="1:8" s="4" customFormat="1" ht="72.75" customHeight="1" thickBot="1">
      <c r="A59" s="123">
        <f t="shared" si="0"/>
        <v>0</v>
      </c>
      <c r="B59" s="89">
        <v>50</v>
      </c>
      <c r="C59" s="87" t="s">
        <v>42</v>
      </c>
      <c r="D59" s="54">
        <f>F59*G298</f>
        <v>0</v>
      </c>
      <c r="E59" s="95">
        <v>90</v>
      </c>
      <c r="F59" s="101"/>
      <c r="G59" s="165">
        <f>F59*E59</f>
        <v>0</v>
      </c>
      <c r="H59" s="50"/>
    </row>
    <row r="60" spans="1:7" ht="53.25" customHeight="1" thickBot="1">
      <c r="A60" s="123">
        <f t="shared" si="0"/>
        <v>0</v>
      </c>
      <c r="B60" s="107">
        <v>50</v>
      </c>
      <c r="C60" s="113" t="s">
        <v>40</v>
      </c>
      <c r="D60" s="105">
        <f>F60*G301</f>
        <v>0</v>
      </c>
      <c r="E60" s="169">
        <v>140</v>
      </c>
      <c r="F60" s="109"/>
      <c r="G60" s="165">
        <f>F60*E60</f>
        <v>0</v>
      </c>
    </row>
    <row r="61" spans="1:7" ht="24" customHeight="1" thickBot="1">
      <c r="A61" s="123">
        <f t="shared" si="0"/>
        <v>0</v>
      </c>
      <c r="B61" s="65"/>
      <c r="C61" s="66" t="s">
        <v>118</v>
      </c>
      <c r="D61" s="67"/>
      <c r="E61" s="68"/>
      <c r="F61" s="69"/>
      <c r="G61" s="213"/>
    </row>
    <row r="62" spans="1:8" s="4" customFormat="1" ht="83.25" customHeight="1" thickBot="1">
      <c r="A62" s="123">
        <f t="shared" si="0"/>
        <v>1250</v>
      </c>
      <c r="B62" s="104">
        <v>50</v>
      </c>
      <c r="C62" s="86" t="s">
        <v>145</v>
      </c>
      <c r="D62" s="54">
        <f>F62*G303</f>
        <v>0</v>
      </c>
      <c r="E62" s="97">
        <v>200</v>
      </c>
      <c r="F62" s="99">
        <v>25</v>
      </c>
      <c r="G62" s="168">
        <f>F62*E62</f>
        <v>5000</v>
      </c>
      <c r="H62" s="50"/>
    </row>
    <row r="63" spans="1:8" s="4" customFormat="1" ht="99" customHeight="1" thickBot="1">
      <c r="A63" s="123">
        <f t="shared" si="0"/>
        <v>0</v>
      </c>
      <c r="B63" s="89">
        <v>50</v>
      </c>
      <c r="C63" s="87" t="s">
        <v>146</v>
      </c>
      <c r="D63" s="54">
        <f>F63*G304</f>
        <v>0</v>
      </c>
      <c r="E63" s="95">
        <v>380</v>
      </c>
      <c r="F63" s="101"/>
      <c r="G63" s="168">
        <f>F63*E63</f>
        <v>0</v>
      </c>
      <c r="H63" s="50"/>
    </row>
    <row r="64" spans="1:7" ht="103.5" customHeight="1" thickBot="1">
      <c r="A64" s="123">
        <f t="shared" si="0"/>
        <v>0</v>
      </c>
      <c r="B64" s="89">
        <v>50</v>
      </c>
      <c r="C64" s="113" t="s">
        <v>147</v>
      </c>
      <c r="D64" s="54">
        <f>F64*G305</f>
        <v>0</v>
      </c>
      <c r="E64" s="96">
        <v>170</v>
      </c>
      <c r="F64" s="109"/>
      <c r="G64" s="168">
        <f>F64*E64</f>
        <v>0</v>
      </c>
    </row>
    <row r="65" spans="1:7" ht="36.75" customHeight="1" thickBot="1">
      <c r="A65" s="123">
        <f t="shared" si="0"/>
        <v>0</v>
      </c>
      <c r="B65" s="107">
        <v>50</v>
      </c>
      <c r="C65" s="113" t="s">
        <v>41</v>
      </c>
      <c r="D65" s="105">
        <f>F65*G308</f>
        <v>0</v>
      </c>
      <c r="E65" s="169">
        <v>120</v>
      </c>
      <c r="F65" s="109"/>
      <c r="G65" s="168">
        <f>F65*E65</f>
        <v>0</v>
      </c>
    </row>
    <row r="66" spans="1:7" ht="24" customHeight="1" thickBot="1">
      <c r="A66" s="123">
        <f t="shared" si="0"/>
        <v>0</v>
      </c>
      <c r="B66" s="65"/>
      <c r="C66" s="66" t="s">
        <v>127</v>
      </c>
      <c r="D66" s="67"/>
      <c r="E66" s="68"/>
      <c r="F66" s="69"/>
      <c r="G66" s="213"/>
    </row>
    <row r="67" spans="1:8" s="4" customFormat="1" ht="39" customHeight="1" thickBot="1">
      <c r="A67" s="123">
        <f t="shared" si="0"/>
        <v>0</v>
      </c>
      <c r="B67" s="104">
        <v>50</v>
      </c>
      <c r="C67" s="115" t="s">
        <v>148</v>
      </c>
      <c r="D67" s="54">
        <f>F67*G310</f>
        <v>0</v>
      </c>
      <c r="E67" s="94">
        <v>140</v>
      </c>
      <c r="F67" s="99"/>
      <c r="G67" s="168">
        <f>F67*E67</f>
        <v>0</v>
      </c>
      <c r="H67" s="50">
        <v>32</v>
      </c>
    </row>
    <row r="68" spans="1:8" ht="39.75" customHeight="1" thickBot="1">
      <c r="A68" s="123">
        <f t="shared" si="0"/>
        <v>0</v>
      </c>
      <c r="B68" s="89">
        <v>20</v>
      </c>
      <c r="C68" s="91" t="s">
        <v>15</v>
      </c>
      <c r="D68" s="54">
        <f>F68*G311</f>
        <v>0</v>
      </c>
      <c r="E68" s="95">
        <v>70</v>
      </c>
      <c r="F68" s="100"/>
      <c r="G68" s="168">
        <f aca="true" t="shared" si="4" ref="G68:G75">F68*E68</f>
        <v>0</v>
      </c>
      <c r="H68" s="33">
        <v>9</v>
      </c>
    </row>
    <row r="69" spans="1:8" ht="39" customHeight="1" thickBot="1">
      <c r="A69" s="123">
        <f t="shared" si="0"/>
        <v>0</v>
      </c>
      <c r="B69" s="89">
        <v>20</v>
      </c>
      <c r="C69" s="91" t="s">
        <v>194</v>
      </c>
      <c r="D69" s="54">
        <f>F69*G312</f>
        <v>0</v>
      </c>
      <c r="E69" s="95">
        <v>70</v>
      </c>
      <c r="F69" s="100"/>
      <c r="G69" s="168">
        <f t="shared" si="4"/>
        <v>0</v>
      </c>
      <c r="H69" s="33">
        <v>9</v>
      </c>
    </row>
    <row r="70" spans="1:8" s="4" customFormat="1" ht="87" customHeight="1" thickBot="1">
      <c r="A70" s="123">
        <f t="shared" si="0"/>
        <v>0</v>
      </c>
      <c r="B70" s="89">
        <v>200</v>
      </c>
      <c r="C70" s="91" t="s">
        <v>39</v>
      </c>
      <c r="D70" s="54">
        <f>F70*G313</f>
        <v>0</v>
      </c>
      <c r="E70" s="95">
        <v>700</v>
      </c>
      <c r="F70" s="117"/>
      <c r="G70" s="168">
        <f t="shared" si="4"/>
        <v>0</v>
      </c>
      <c r="H70" s="50">
        <v>90</v>
      </c>
    </row>
    <row r="71" spans="1:8" s="4" customFormat="1" ht="39" customHeight="1" thickBot="1">
      <c r="A71" s="123">
        <f t="shared" si="0"/>
        <v>2000</v>
      </c>
      <c r="B71" s="89">
        <v>50</v>
      </c>
      <c r="C71" s="87" t="s">
        <v>37</v>
      </c>
      <c r="D71" s="54">
        <f>F71*G316</f>
        <v>0</v>
      </c>
      <c r="E71" s="95">
        <v>100</v>
      </c>
      <c r="F71" s="101">
        <v>40</v>
      </c>
      <c r="G71" s="168">
        <f t="shared" si="4"/>
        <v>4000</v>
      </c>
      <c r="H71" s="50">
        <v>19</v>
      </c>
    </row>
    <row r="72" spans="1:8" s="4" customFormat="1" ht="87" customHeight="1" thickBot="1">
      <c r="A72" s="123">
        <f t="shared" si="0"/>
        <v>0</v>
      </c>
      <c r="B72" s="89">
        <v>50</v>
      </c>
      <c r="C72" s="87" t="s">
        <v>19</v>
      </c>
      <c r="D72" s="54">
        <f>F72*G321</f>
        <v>0</v>
      </c>
      <c r="E72" s="95">
        <v>120</v>
      </c>
      <c r="F72" s="101"/>
      <c r="G72" s="168">
        <f t="shared" si="4"/>
        <v>0</v>
      </c>
      <c r="H72" s="50">
        <v>13</v>
      </c>
    </row>
    <row r="73" spans="1:8" s="4" customFormat="1" ht="90" customHeight="1" thickBot="1">
      <c r="A73" s="123">
        <f t="shared" si="0"/>
        <v>0</v>
      </c>
      <c r="B73" s="89">
        <v>50</v>
      </c>
      <c r="C73" s="87" t="s">
        <v>78</v>
      </c>
      <c r="D73" s="54">
        <f>F73*G322</f>
        <v>0</v>
      </c>
      <c r="E73" s="95">
        <v>100</v>
      </c>
      <c r="F73" s="101"/>
      <c r="G73" s="168">
        <f t="shared" si="4"/>
        <v>0</v>
      </c>
      <c r="H73" s="50">
        <v>7.5</v>
      </c>
    </row>
    <row r="74" spans="1:8" s="4" customFormat="1" ht="39" customHeight="1" thickBot="1">
      <c r="A74" s="123">
        <f t="shared" si="0"/>
        <v>0</v>
      </c>
      <c r="B74" s="107">
        <v>50</v>
      </c>
      <c r="C74" s="103" t="s">
        <v>136</v>
      </c>
      <c r="D74" s="105">
        <f>F74*G325</f>
        <v>0</v>
      </c>
      <c r="E74" s="108">
        <v>210</v>
      </c>
      <c r="F74" s="106"/>
      <c r="G74" s="168">
        <f t="shared" si="4"/>
        <v>0</v>
      </c>
      <c r="H74" s="50">
        <v>14</v>
      </c>
    </row>
    <row r="75" spans="1:8" s="4" customFormat="1" ht="39" customHeight="1" thickBot="1">
      <c r="A75" s="123">
        <f t="shared" si="0"/>
        <v>0</v>
      </c>
      <c r="B75" s="107">
        <v>20</v>
      </c>
      <c r="C75" s="116" t="s">
        <v>206</v>
      </c>
      <c r="D75" s="105">
        <f>F75*G326</f>
        <v>0</v>
      </c>
      <c r="E75" s="108">
        <v>150</v>
      </c>
      <c r="F75" s="106"/>
      <c r="G75" s="168">
        <f t="shared" si="4"/>
        <v>0</v>
      </c>
      <c r="H75" s="50"/>
    </row>
    <row r="76" spans="1:7" ht="24" customHeight="1" thickBot="1">
      <c r="A76" s="123">
        <f t="shared" si="0"/>
        <v>0</v>
      </c>
      <c r="B76" s="65"/>
      <c r="C76" s="66" t="s">
        <v>124</v>
      </c>
      <c r="D76" s="67"/>
      <c r="E76" s="68"/>
      <c r="F76" s="69"/>
      <c r="G76" s="213"/>
    </row>
    <row r="77" spans="1:7" ht="39" customHeight="1" thickBot="1">
      <c r="A77" s="123">
        <f aca="true" t="shared" si="5" ref="A77:A140">B77*F77</f>
        <v>0</v>
      </c>
      <c r="B77" s="104">
        <v>75</v>
      </c>
      <c r="C77" s="111" t="s">
        <v>139</v>
      </c>
      <c r="D77" s="54">
        <f>F77*G326</f>
        <v>0</v>
      </c>
      <c r="E77" s="94">
        <v>240</v>
      </c>
      <c r="F77" s="99"/>
      <c r="G77" s="168">
        <f>F77*E77</f>
        <v>0</v>
      </c>
    </row>
    <row r="78" spans="1:8" s="4" customFormat="1" ht="39" customHeight="1" thickBot="1">
      <c r="A78" s="123">
        <f t="shared" si="5"/>
        <v>0</v>
      </c>
      <c r="B78" s="89">
        <v>75</v>
      </c>
      <c r="C78" s="110" t="s">
        <v>7</v>
      </c>
      <c r="D78" s="54">
        <f>F78*G328</f>
        <v>0</v>
      </c>
      <c r="E78" s="94">
        <v>220</v>
      </c>
      <c r="F78" s="98"/>
      <c r="G78" s="168">
        <f aca="true" t="shared" si="6" ref="G78:G96">F78*E78</f>
        <v>0</v>
      </c>
      <c r="H78" s="33">
        <v>37</v>
      </c>
    </row>
    <row r="79" spans="1:8" s="4" customFormat="1" ht="39" customHeight="1" thickBot="1">
      <c r="A79" s="123">
        <f t="shared" si="5"/>
        <v>0</v>
      </c>
      <c r="B79" s="89">
        <v>75</v>
      </c>
      <c r="C79" s="118" t="s">
        <v>17</v>
      </c>
      <c r="D79" s="54">
        <f>F79*G329</f>
        <v>0</v>
      </c>
      <c r="E79" s="95">
        <v>250</v>
      </c>
      <c r="F79" s="101"/>
      <c r="G79" s="168">
        <f t="shared" si="6"/>
        <v>0</v>
      </c>
      <c r="H79" s="33">
        <v>59</v>
      </c>
    </row>
    <row r="80" spans="1:8" s="4" customFormat="1" ht="39" customHeight="1" thickBot="1">
      <c r="A80" s="123">
        <f t="shared" si="5"/>
        <v>2625</v>
      </c>
      <c r="B80" s="89">
        <v>75</v>
      </c>
      <c r="C80" s="118" t="s">
        <v>142</v>
      </c>
      <c r="D80" s="54">
        <f>F80*G331</f>
        <v>0</v>
      </c>
      <c r="E80" s="95">
        <v>190</v>
      </c>
      <c r="F80" s="101">
        <v>35</v>
      </c>
      <c r="G80" s="168">
        <f t="shared" si="6"/>
        <v>6650</v>
      </c>
      <c r="H80" s="33">
        <v>24</v>
      </c>
    </row>
    <row r="81" spans="1:8" s="4" customFormat="1" ht="39" customHeight="1" thickBot="1">
      <c r="A81" s="123">
        <f t="shared" si="5"/>
        <v>0</v>
      </c>
      <c r="B81" s="89">
        <v>75</v>
      </c>
      <c r="C81" s="118" t="s">
        <v>20</v>
      </c>
      <c r="D81" s="54">
        <f>F81*G332</f>
        <v>0</v>
      </c>
      <c r="E81" s="95">
        <v>240</v>
      </c>
      <c r="F81" s="101"/>
      <c r="G81" s="168">
        <f t="shared" si="6"/>
        <v>0</v>
      </c>
      <c r="H81" s="33">
        <v>34</v>
      </c>
    </row>
    <row r="82" spans="1:8" s="4" customFormat="1" ht="39" customHeight="1" thickBot="1">
      <c r="A82" s="123">
        <f t="shared" si="5"/>
        <v>0</v>
      </c>
      <c r="B82" s="89">
        <v>75</v>
      </c>
      <c r="C82" s="118" t="s">
        <v>12</v>
      </c>
      <c r="D82" s="54">
        <f>F82*G335</f>
        <v>0</v>
      </c>
      <c r="E82" s="95">
        <v>220</v>
      </c>
      <c r="F82" s="101"/>
      <c r="G82" s="168">
        <f t="shared" si="6"/>
        <v>0</v>
      </c>
      <c r="H82" s="33">
        <v>38</v>
      </c>
    </row>
    <row r="83" spans="1:8" s="4" customFormat="1" ht="45" customHeight="1" thickBot="1">
      <c r="A83" s="123">
        <f t="shared" si="5"/>
        <v>0</v>
      </c>
      <c r="B83" s="89">
        <v>75</v>
      </c>
      <c r="C83" s="118" t="s">
        <v>21</v>
      </c>
      <c r="D83" s="54">
        <f>F83*G337</f>
        <v>0</v>
      </c>
      <c r="E83" s="95">
        <v>220</v>
      </c>
      <c r="F83" s="101"/>
      <c r="G83" s="168">
        <f t="shared" si="6"/>
        <v>0</v>
      </c>
      <c r="H83" s="33">
        <v>43</v>
      </c>
    </row>
    <row r="84" spans="1:7" ht="39" customHeight="1" thickBot="1">
      <c r="A84" s="123">
        <f t="shared" si="5"/>
        <v>0</v>
      </c>
      <c r="B84" s="89">
        <v>75</v>
      </c>
      <c r="C84" s="119" t="s">
        <v>137</v>
      </c>
      <c r="D84" s="54">
        <f>F84*G337</f>
        <v>0</v>
      </c>
      <c r="E84" s="95">
        <v>220</v>
      </c>
      <c r="F84" s="100"/>
      <c r="G84" s="168">
        <f t="shared" si="6"/>
        <v>0</v>
      </c>
    </row>
    <row r="85" spans="1:8" ht="39" customHeight="1" thickBot="1">
      <c r="A85" s="123">
        <f t="shared" si="5"/>
        <v>0</v>
      </c>
      <c r="B85" s="89">
        <v>75</v>
      </c>
      <c r="C85" s="119" t="s">
        <v>138</v>
      </c>
      <c r="D85" s="54">
        <f>F85*G338</f>
        <v>0</v>
      </c>
      <c r="E85" s="95">
        <v>220</v>
      </c>
      <c r="F85" s="100"/>
      <c r="G85" s="168">
        <f t="shared" si="6"/>
        <v>0</v>
      </c>
      <c r="H85" s="33">
        <v>30</v>
      </c>
    </row>
    <row r="86" spans="1:8" ht="50.25" customHeight="1" thickBot="1">
      <c r="A86" s="123">
        <f t="shared" si="5"/>
        <v>2625</v>
      </c>
      <c r="B86" s="89">
        <v>75</v>
      </c>
      <c r="C86" s="119" t="s">
        <v>79</v>
      </c>
      <c r="D86" s="54">
        <f>F86*G341</f>
        <v>0</v>
      </c>
      <c r="E86" s="95">
        <v>160</v>
      </c>
      <c r="F86" s="100">
        <v>35</v>
      </c>
      <c r="G86" s="168">
        <f t="shared" si="6"/>
        <v>5600</v>
      </c>
      <c r="H86" s="33">
        <v>14</v>
      </c>
    </row>
    <row r="87" spans="1:8" ht="39" customHeight="1" thickBot="1">
      <c r="A87" s="123">
        <f t="shared" si="5"/>
        <v>0</v>
      </c>
      <c r="B87" s="89">
        <v>75</v>
      </c>
      <c r="C87" s="133" t="s">
        <v>35</v>
      </c>
      <c r="D87" s="54">
        <f>F87*G342</f>
        <v>0</v>
      </c>
      <c r="E87" s="95">
        <v>160</v>
      </c>
      <c r="F87" s="100"/>
      <c r="G87" s="168">
        <f t="shared" si="6"/>
        <v>0</v>
      </c>
      <c r="H87" s="33">
        <v>13</v>
      </c>
    </row>
    <row r="88" spans="1:8" ht="39" customHeight="1" thickBot="1">
      <c r="A88" s="123">
        <f t="shared" si="5"/>
        <v>0</v>
      </c>
      <c r="B88" s="89">
        <v>75</v>
      </c>
      <c r="C88" s="119" t="s">
        <v>26</v>
      </c>
      <c r="D88" s="54">
        <f>F88*G344</f>
        <v>0</v>
      </c>
      <c r="E88" s="95">
        <v>220</v>
      </c>
      <c r="F88" s="100"/>
      <c r="G88" s="168">
        <f t="shared" si="6"/>
        <v>0</v>
      </c>
      <c r="H88" s="33">
        <v>26</v>
      </c>
    </row>
    <row r="89" spans="1:8" ht="39" customHeight="1" thickBot="1">
      <c r="A89" s="123">
        <f t="shared" si="5"/>
        <v>0</v>
      </c>
      <c r="B89" s="89">
        <v>75</v>
      </c>
      <c r="C89" s="118" t="s">
        <v>25</v>
      </c>
      <c r="D89" s="54">
        <f>F89*G346</f>
        <v>0</v>
      </c>
      <c r="E89" s="95">
        <v>180</v>
      </c>
      <c r="F89" s="100"/>
      <c r="G89" s="168">
        <f t="shared" si="6"/>
        <v>0</v>
      </c>
      <c r="H89" s="33">
        <v>20</v>
      </c>
    </row>
    <row r="90" spans="1:8" ht="39" customHeight="1" thickBot="1">
      <c r="A90" s="123">
        <f t="shared" si="5"/>
        <v>2625</v>
      </c>
      <c r="B90" s="89">
        <v>75</v>
      </c>
      <c r="C90" s="119" t="s">
        <v>22</v>
      </c>
      <c r="D90" s="54">
        <f>F90*G347</f>
        <v>0</v>
      </c>
      <c r="E90" s="95">
        <v>180</v>
      </c>
      <c r="F90" s="100">
        <v>35</v>
      </c>
      <c r="G90" s="168">
        <f t="shared" si="6"/>
        <v>6300</v>
      </c>
      <c r="H90" s="33">
        <v>26</v>
      </c>
    </row>
    <row r="91" spans="1:8" ht="39" customHeight="1" thickBot="1">
      <c r="A91" s="123">
        <f t="shared" si="5"/>
        <v>0</v>
      </c>
      <c r="B91" s="89">
        <v>75</v>
      </c>
      <c r="C91" s="119" t="s">
        <v>143</v>
      </c>
      <c r="D91" s="54">
        <f>F91*G348</f>
        <v>0</v>
      </c>
      <c r="E91" s="95">
        <v>170</v>
      </c>
      <c r="F91" s="100"/>
      <c r="G91" s="168">
        <f t="shared" si="6"/>
        <v>0</v>
      </c>
      <c r="H91" s="33">
        <v>17</v>
      </c>
    </row>
    <row r="92" spans="1:8" s="4" customFormat="1" ht="39" customHeight="1" thickBot="1">
      <c r="A92" s="123">
        <f t="shared" si="5"/>
        <v>0</v>
      </c>
      <c r="B92" s="89">
        <v>75</v>
      </c>
      <c r="C92" s="118" t="s">
        <v>140</v>
      </c>
      <c r="D92" s="54"/>
      <c r="E92" s="95">
        <v>180</v>
      </c>
      <c r="F92" s="101"/>
      <c r="G92" s="168">
        <f t="shared" si="6"/>
        <v>0</v>
      </c>
      <c r="H92" s="50"/>
    </row>
    <row r="93" spans="1:8" ht="39" customHeight="1" thickBot="1">
      <c r="A93" s="123">
        <f t="shared" si="5"/>
        <v>0</v>
      </c>
      <c r="B93" s="89">
        <v>75</v>
      </c>
      <c r="C93" s="119" t="s">
        <v>28</v>
      </c>
      <c r="D93" s="54">
        <f>F93*G352</f>
        <v>0</v>
      </c>
      <c r="E93" s="95">
        <v>160</v>
      </c>
      <c r="F93" s="100"/>
      <c r="G93" s="168">
        <f t="shared" si="6"/>
        <v>0</v>
      </c>
      <c r="H93" s="33">
        <v>19</v>
      </c>
    </row>
    <row r="94" spans="1:7" ht="39" customHeight="1" thickBot="1">
      <c r="A94" s="123">
        <f t="shared" si="5"/>
        <v>0</v>
      </c>
      <c r="B94" s="89">
        <v>75</v>
      </c>
      <c r="C94" s="91" t="s">
        <v>175</v>
      </c>
      <c r="D94" s="54">
        <f>F94*G351</f>
        <v>0</v>
      </c>
      <c r="E94" s="96">
        <v>200</v>
      </c>
      <c r="F94" s="100"/>
      <c r="G94" s="168">
        <f t="shared" si="6"/>
        <v>0</v>
      </c>
    </row>
    <row r="95" spans="1:8" s="47" customFormat="1" ht="39" customHeight="1" thickBot="1">
      <c r="A95" s="123">
        <f t="shared" si="5"/>
        <v>0</v>
      </c>
      <c r="B95" s="114">
        <v>75</v>
      </c>
      <c r="C95" s="118" t="s">
        <v>64</v>
      </c>
      <c r="D95" s="54">
        <f>F95*G354</f>
        <v>0</v>
      </c>
      <c r="E95" s="95">
        <v>160</v>
      </c>
      <c r="F95" s="101"/>
      <c r="G95" s="168">
        <f t="shared" si="6"/>
        <v>0</v>
      </c>
      <c r="H95" s="51">
        <v>27</v>
      </c>
    </row>
    <row r="96" spans="1:8" ht="39" customHeight="1" thickBot="1">
      <c r="A96" s="123">
        <f t="shared" si="5"/>
        <v>0</v>
      </c>
      <c r="B96" s="107">
        <v>75</v>
      </c>
      <c r="C96" s="120" t="s">
        <v>192</v>
      </c>
      <c r="D96" s="105">
        <f>F96*G355</f>
        <v>0</v>
      </c>
      <c r="E96" s="108">
        <v>180</v>
      </c>
      <c r="F96" s="109"/>
      <c r="G96" s="168">
        <f t="shared" si="6"/>
        <v>0</v>
      </c>
      <c r="H96" s="33">
        <v>42</v>
      </c>
    </row>
    <row r="97" spans="1:7" ht="24" customHeight="1" thickBot="1">
      <c r="A97" s="123">
        <f t="shared" si="5"/>
        <v>0</v>
      </c>
      <c r="B97" s="65"/>
      <c r="C97" s="66" t="s">
        <v>131</v>
      </c>
      <c r="D97" s="67"/>
      <c r="E97" s="68"/>
      <c r="F97" s="69"/>
      <c r="G97" s="213"/>
    </row>
    <row r="98" spans="1:7" ht="30" customHeight="1" thickBot="1">
      <c r="A98" s="123">
        <f t="shared" si="5"/>
        <v>0</v>
      </c>
      <c r="B98" s="89">
        <v>100</v>
      </c>
      <c r="C98" s="119" t="s">
        <v>149</v>
      </c>
      <c r="D98" s="54">
        <f>F98*G362</f>
        <v>0</v>
      </c>
      <c r="E98" s="96">
        <v>280</v>
      </c>
      <c r="F98" s="129"/>
      <c r="G98" s="165">
        <f>F98*E98</f>
        <v>0</v>
      </c>
    </row>
    <row r="99" spans="1:8" s="4" customFormat="1" ht="30" customHeight="1" thickBot="1">
      <c r="A99" s="123">
        <f t="shared" si="5"/>
        <v>0</v>
      </c>
      <c r="B99" s="89">
        <v>100</v>
      </c>
      <c r="C99" s="119" t="s">
        <v>150</v>
      </c>
      <c r="D99" s="54">
        <f>F99*G364</f>
        <v>0</v>
      </c>
      <c r="E99" s="96">
        <v>250</v>
      </c>
      <c r="F99" s="129"/>
      <c r="G99" s="165">
        <f aca="true" t="shared" si="7" ref="G99:G112">F99*E99</f>
        <v>0</v>
      </c>
      <c r="H99" s="50"/>
    </row>
    <row r="100" spans="1:8" s="4" customFormat="1" ht="30" customHeight="1" thickBot="1">
      <c r="A100" s="123">
        <f t="shared" si="5"/>
        <v>0</v>
      </c>
      <c r="B100" s="89">
        <v>100</v>
      </c>
      <c r="C100" s="118" t="s">
        <v>151</v>
      </c>
      <c r="D100" s="54">
        <f>F100*G365</f>
        <v>0</v>
      </c>
      <c r="E100" s="95">
        <v>350</v>
      </c>
      <c r="F100" s="130"/>
      <c r="G100" s="165">
        <f t="shared" si="7"/>
        <v>0</v>
      </c>
      <c r="H100" s="50"/>
    </row>
    <row r="101" spans="1:7" ht="30" customHeight="1" thickBot="1">
      <c r="A101" s="123">
        <f t="shared" si="5"/>
        <v>0</v>
      </c>
      <c r="B101" s="89">
        <v>100</v>
      </c>
      <c r="C101" s="118" t="s">
        <v>152</v>
      </c>
      <c r="D101" s="54">
        <f>F101*G366</f>
        <v>0</v>
      </c>
      <c r="E101" s="95">
        <v>350</v>
      </c>
      <c r="F101" s="130"/>
      <c r="G101" s="165">
        <f t="shared" si="7"/>
        <v>0</v>
      </c>
    </row>
    <row r="102" spans="1:7" ht="30" customHeight="1" thickBot="1">
      <c r="A102" s="123">
        <f t="shared" si="5"/>
        <v>0</v>
      </c>
      <c r="B102" s="89">
        <v>100</v>
      </c>
      <c r="C102" s="119" t="s">
        <v>153</v>
      </c>
      <c r="D102" s="54">
        <f>F102*G368</f>
        <v>0</v>
      </c>
      <c r="E102" s="96">
        <v>270</v>
      </c>
      <c r="F102" s="129"/>
      <c r="G102" s="165">
        <f t="shared" si="7"/>
        <v>0</v>
      </c>
    </row>
    <row r="103" spans="1:7" ht="30" customHeight="1" thickBot="1">
      <c r="A103" s="123">
        <f t="shared" si="5"/>
        <v>0</v>
      </c>
      <c r="B103" s="89">
        <v>100</v>
      </c>
      <c r="C103" s="125" t="s">
        <v>154</v>
      </c>
      <c r="D103" s="54">
        <f>F103*G369</f>
        <v>0</v>
      </c>
      <c r="E103" s="96">
        <v>280</v>
      </c>
      <c r="F103" s="129"/>
      <c r="G103" s="165">
        <f t="shared" si="7"/>
        <v>0</v>
      </c>
    </row>
    <row r="104" spans="1:7" ht="48.75" customHeight="1" thickBot="1">
      <c r="A104" s="123">
        <f t="shared" si="5"/>
        <v>0</v>
      </c>
      <c r="B104" s="89">
        <v>100</v>
      </c>
      <c r="C104" s="125" t="s">
        <v>155</v>
      </c>
      <c r="D104" s="54">
        <f>F104*G371</f>
        <v>0</v>
      </c>
      <c r="E104" s="96">
        <v>270</v>
      </c>
      <c r="F104" s="129"/>
      <c r="G104" s="165">
        <f t="shared" si="7"/>
        <v>0</v>
      </c>
    </row>
    <row r="105" spans="1:7" ht="34.5" customHeight="1" thickBot="1">
      <c r="A105" s="123">
        <f t="shared" si="5"/>
        <v>0</v>
      </c>
      <c r="B105" s="89">
        <v>40</v>
      </c>
      <c r="C105" s="111" t="s">
        <v>106</v>
      </c>
      <c r="D105" s="54"/>
      <c r="E105" s="94">
        <v>160</v>
      </c>
      <c r="F105" s="128"/>
      <c r="G105" s="165">
        <f t="shared" si="7"/>
        <v>0</v>
      </c>
    </row>
    <row r="106" spans="1:7" ht="34.5" customHeight="1" thickBot="1">
      <c r="A106" s="123">
        <f t="shared" si="5"/>
        <v>0</v>
      </c>
      <c r="B106" s="89">
        <v>40</v>
      </c>
      <c r="C106" s="111" t="s">
        <v>107</v>
      </c>
      <c r="D106" s="54"/>
      <c r="E106" s="94">
        <v>130</v>
      </c>
      <c r="F106" s="128"/>
      <c r="G106" s="165">
        <f t="shared" si="7"/>
        <v>0</v>
      </c>
    </row>
    <row r="107" spans="1:8" s="4" customFormat="1" ht="57" customHeight="1" thickBot="1">
      <c r="A107" s="123">
        <f t="shared" si="5"/>
        <v>5000</v>
      </c>
      <c r="B107" s="89">
        <v>1000</v>
      </c>
      <c r="C107" s="118" t="s">
        <v>68</v>
      </c>
      <c r="D107" s="54">
        <f>F107*G373</f>
        <v>0</v>
      </c>
      <c r="E107" s="95">
        <v>1700</v>
      </c>
      <c r="F107" s="130">
        <v>5</v>
      </c>
      <c r="G107" s="165">
        <f t="shared" si="7"/>
        <v>8500</v>
      </c>
      <c r="H107" s="50">
        <v>110</v>
      </c>
    </row>
    <row r="108" spans="1:7" ht="35.25" customHeight="1" thickBot="1">
      <c r="A108" s="123">
        <f t="shared" si="5"/>
        <v>0</v>
      </c>
      <c r="B108" s="89">
        <v>100</v>
      </c>
      <c r="C108" s="119" t="s">
        <v>157</v>
      </c>
      <c r="D108" s="54"/>
      <c r="E108" s="96">
        <v>290</v>
      </c>
      <c r="F108" s="129"/>
      <c r="G108" s="165">
        <f t="shared" si="7"/>
        <v>0</v>
      </c>
    </row>
    <row r="109" spans="1:8" s="4" customFormat="1" ht="39" customHeight="1" thickBot="1">
      <c r="A109" s="123">
        <f t="shared" si="5"/>
        <v>0</v>
      </c>
      <c r="B109" s="89">
        <v>100</v>
      </c>
      <c r="C109" s="87" t="s">
        <v>156</v>
      </c>
      <c r="D109" s="54">
        <f>F109*G375</f>
        <v>0</v>
      </c>
      <c r="E109" s="95">
        <v>260</v>
      </c>
      <c r="F109" s="101"/>
      <c r="G109" s="165">
        <f t="shared" si="7"/>
        <v>0</v>
      </c>
      <c r="H109" s="50"/>
    </row>
    <row r="110" spans="1:8" s="4" customFormat="1" ht="39" customHeight="1" thickBot="1">
      <c r="A110" s="123">
        <f t="shared" si="5"/>
        <v>0</v>
      </c>
      <c r="B110" s="89">
        <v>100</v>
      </c>
      <c r="C110" s="87" t="s">
        <v>174</v>
      </c>
      <c r="D110" s="54"/>
      <c r="E110" s="95">
        <v>280</v>
      </c>
      <c r="F110" s="101"/>
      <c r="G110" s="165">
        <f t="shared" si="7"/>
        <v>0</v>
      </c>
      <c r="H110" s="50"/>
    </row>
    <row r="111" spans="1:8" ht="39" customHeight="1" thickBot="1">
      <c r="A111" s="123">
        <f t="shared" si="5"/>
        <v>0</v>
      </c>
      <c r="B111" s="89">
        <v>100</v>
      </c>
      <c r="C111" s="126" t="s">
        <v>158</v>
      </c>
      <c r="D111" s="54">
        <f>F111*G377</f>
        <v>0</v>
      </c>
      <c r="E111" s="96">
        <v>200</v>
      </c>
      <c r="F111" s="129"/>
      <c r="G111" s="165">
        <f t="shared" si="7"/>
        <v>0</v>
      </c>
      <c r="H111" s="33">
        <v>27</v>
      </c>
    </row>
    <row r="112" spans="1:8" ht="50.25" customHeight="1" thickBot="1">
      <c r="A112" s="123">
        <f t="shared" si="5"/>
        <v>0</v>
      </c>
      <c r="B112" s="107">
        <v>100</v>
      </c>
      <c r="C112" s="127" t="s">
        <v>159</v>
      </c>
      <c r="D112" s="105">
        <f>F112*G379</f>
        <v>0</v>
      </c>
      <c r="E112" s="169">
        <v>220</v>
      </c>
      <c r="F112" s="131"/>
      <c r="G112" s="165">
        <f t="shared" si="7"/>
        <v>0</v>
      </c>
      <c r="H112" s="33">
        <v>30</v>
      </c>
    </row>
    <row r="113" spans="1:7" ht="24" customHeight="1" thickBot="1">
      <c r="A113" s="123">
        <f t="shared" si="5"/>
        <v>0</v>
      </c>
      <c r="B113" s="65"/>
      <c r="C113" s="66" t="s">
        <v>128</v>
      </c>
      <c r="D113" s="67"/>
      <c r="E113" s="68"/>
      <c r="F113" s="69"/>
      <c r="G113" s="213"/>
    </row>
    <row r="114" spans="1:251" s="5" customFormat="1" ht="30" customHeight="1" thickBot="1">
      <c r="A114" s="123">
        <f t="shared" si="5"/>
        <v>0</v>
      </c>
      <c r="B114" s="89">
        <v>130</v>
      </c>
      <c r="C114" s="110" t="s">
        <v>114</v>
      </c>
      <c r="D114" s="54">
        <f>F114*G383</f>
        <v>0</v>
      </c>
      <c r="E114" s="97">
        <v>600</v>
      </c>
      <c r="F114" s="128"/>
      <c r="G114" s="165">
        <f>F114*E114</f>
        <v>0</v>
      </c>
      <c r="H114" s="52">
        <v>126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</row>
    <row r="115" spans="1:8" ht="39" customHeight="1" thickBot="1">
      <c r="A115" s="123">
        <f t="shared" si="5"/>
        <v>0</v>
      </c>
      <c r="B115" s="89">
        <v>130</v>
      </c>
      <c r="C115" s="132" t="s">
        <v>160</v>
      </c>
      <c r="D115" s="54">
        <f>F115*G385</f>
        <v>0</v>
      </c>
      <c r="E115" s="97">
        <v>600</v>
      </c>
      <c r="F115" s="128"/>
      <c r="G115" s="165">
        <f aca="true" t="shared" si="8" ref="G115:G130">F115*E115</f>
        <v>0</v>
      </c>
      <c r="H115" s="33">
        <v>105</v>
      </c>
    </row>
    <row r="116" spans="1:8" ht="30" customHeight="1" thickBot="1">
      <c r="A116" s="123">
        <f t="shared" si="5"/>
        <v>3250</v>
      </c>
      <c r="B116" s="89">
        <v>130</v>
      </c>
      <c r="C116" s="133" t="s">
        <v>161</v>
      </c>
      <c r="D116" s="54">
        <f>F116*G386</f>
        <v>0</v>
      </c>
      <c r="E116" s="96">
        <v>600</v>
      </c>
      <c r="F116" s="129">
        <v>25</v>
      </c>
      <c r="G116" s="165">
        <f t="shared" si="8"/>
        <v>15000</v>
      </c>
      <c r="H116" s="33">
        <v>107</v>
      </c>
    </row>
    <row r="117" spans="1:8" ht="42.75" customHeight="1" thickBot="1">
      <c r="A117" s="123">
        <f t="shared" si="5"/>
        <v>0</v>
      </c>
      <c r="B117" s="89">
        <v>130</v>
      </c>
      <c r="C117" s="125" t="s">
        <v>71</v>
      </c>
      <c r="D117" s="54">
        <f>F117*G389</f>
        <v>0</v>
      </c>
      <c r="E117" s="96">
        <v>450</v>
      </c>
      <c r="F117" s="129"/>
      <c r="G117" s="165">
        <f t="shared" si="8"/>
        <v>0</v>
      </c>
      <c r="H117" s="33">
        <v>71</v>
      </c>
    </row>
    <row r="118" spans="1:8" ht="42.75" customHeight="1" thickBot="1">
      <c r="A118" s="123">
        <f t="shared" si="5"/>
        <v>0</v>
      </c>
      <c r="B118" s="89">
        <v>160</v>
      </c>
      <c r="C118" s="125" t="s">
        <v>162</v>
      </c>
      <c r="D118" s="54"/>
      <c r="E118" s="96">
        <v>450</v>
      </c>
      <c r="F118" s="129"/>
      <c r="G118" s="165">
        <f t="shared" si="8"/>
        <v>0</v>
      </c>
      <c r="H118" s="33">
        <v>64</v>
      </c>
    </row>
    <row r="119" spans="1:8" ht="42.75" customHeight="1" thickBot="1">
      <c r="A119" s="123">
        <f t="shared" si="5"/>
        <v>0</v>
      </c>
      <c r="B119" s="89">
        <v>130</v>
      </c>
      <c r="C119" s="124" t="s">
        <v>80</v>
      </c>
      <c r="D119" s="54"/>
      <c r="E119" s="96">
        <v>500</v>
      </c>
      <c r="F119" s="129"/>
      <c r="G119" s="165">
        <f t="shared" si="8"/>
        <v>0</v>
      </c>
      <c r="H119" s="55">
        <v>79</v>
      </c>
    </row>
    <row r="120" spans="1:8" s="4" customFormat="1" ht="42.75" customHeight="1" thickBot="1">
      <c r="A120" s="123">
        <f t="shared" si="5"/>
        <v>0</v>
      </c>
      <c r="B120" s="89">
        <v>130</v>
      </c>
      <c r="C120" s="124" t="s">
        <v>229</v>
      </c>
      <c r="D120" s="54"/>
      <c r="E120" s="95">
        <v>580</v>
      </c>
      <c r="F120" s="130"/>
      <c r="G120" s="165">
        <f t="shared" si="8"/>
        <v>0</v>
      </c>
      <c r="H120" s="50">
        <v>71</v>
      </c>
    </row>
    <row r="121" spans="1:7" ht="39" customHeight="1" thickBot="1">
      <c r="A121" s="123">
        <f t="shared" si="5"/>
        <v>0</v>
      </c>
      <c r="B121" s="89">
        <v>130</v>
      </c>
      <c r="C121" s="118" t="s">
        <v>163</v>
      </c>
      <c r="D121" s="54">
        <f>F121*G392</f>
        <v>0</v>
      </c>
      <c r="E121" s="95">
        <v>490</v>
      </c>
      <c r="F121" s="129"/>
      <c r="G121" s="165">
        <f t="shared" si="8"/>
        <v>0</v>
      </c>
    </row>
    <row r="122" spans="1:7" ht="30" customHeight="1" thickBot="1">
      <c r="A122" s="123">
        <f t="shared" si="5"/>
        <v>0</v>
      </c>
      <c r="B122" s="89">
        <v>120</v>
      </c>
      <c r="C122" s="119" t="s">
        <v>27</v>
      </c>
      <c r="D122" s="54"/>
      <c r="E122" s="95">
        <v>480</v>
      </c>
      <c r="F122" s="129"/>
      <c r="G122" s="165">
        <f t="shared" si="8"/>
        <v>0</v>
      </c>
    </row>
    <row r="123" spans="1:7" ht="66" customHeight="1" thickBot="1">
      <c r="A123" s="123">
        <f t="shared" si="5"/>
        <v>0</v>
      </c>
      <c r="B123" s="89">
        <v>210</v>
      </c>
      <c r="C123" s="119" t="s">
        <v>223</v>
      </c>
      <c r="D123" s="54"/>
      <c r="E123" s="95">
        <v>650</v>
      </c>
      <c r="F123" s="129"/>
      <c r="G123" s="165">
        <f t="shared" si="8"/>
        <v>0</v>
      </c>
    </row>
    <row r="124" spans="1:8" s="4" customFormat="1" ht="36.75" customHeight="1" thickBot="1">
      <c r="A124" s="123">
        <f t="shared" si="5"/>
        <v>0</v>
      </c>
      <c r="B124" s="89">
        <v>130</v>
      </c>
      <c r="C124" s="118" t="s">
        <v>165</v>
      </c>
      <c r="D124" s="54"/>
      <c r="E124" s="95">
        <v>380</v>
      </c>
      <c r="F124" s="130"/>
      <c r="G124" s="165">
        <f t="shared" si="8"/>
        <v>0</v>
      </c>
      <c r="H124" s="33"/>
    </row>
    <row r="125" spans="1:8" s="47" customFormat="1" ht="30" customHeight="1" thickBot="1">
      <c r="A125" s="123">
        <f t="shared" si="5"/>
        <v>0</v>
      </c>
      <c r="B125" s="114">
        <v>130</v>
      </c>
      <c r="C125" s="133" t="s">
        <v>2</v>
      </c>
      <c r="D125" s="54">
        <f>F125*G400</f>
        <v>0</v>
      </c>
      <c r="E125" s="95">
        <v>380</v>
      </c>
      <c r="F125" s="130"/>
      <c r="G125" s="165">
        <f t="shared" si="8"/>
        <v>0</v>
      </c>
      <c r="H125" s="50"/>
    </row>
    <row r="126" spans="1:8" ht="39" customHeight="1" thickBot="1">
      <c r="A126" s="123">
        <f t="shared" si="5"/>
        <v>0</v>
      </c>
      <c r="B126" s="89">
        <v>130</v>
      </c>
      <c r="C126" s="118" t="s">
        <v>164</v>
      </c>
      <c r="D126" s="54"/>
      <c r="E126" s="96">
        <v>380</v>
      </c>
      <c r="F126" s="129"/>
      <c r="G126" s="165">
        <f t="shared" si="8"/>
        <v>0</v>
      </c>
      <c r="H126" s="51"/>
    </row>
    <row r="127" spans="1:7" ht="39" customHeight="1" thickBot="1">
      <c r="A127" s="123">
        <f t="shared" si="5"/>
        <v>0</v>
      </c>
      <c r="B127" s="89">
        <v>130</v>
      </c>
      <c r="C127" s="119" t="s">
        <v>166</v>
      </c>
      <c r="D127" s="54"/>
      <c r="E127" s="96">
        <v>380</v>
      </c>
      <c r="F127" s="129"/>
      <c r="G127" s="165">
        <f t="shared" si="8"/>
        <v>0</v>
      </c>
    </row>
    <row r="128" spans="1:8" ht="39" customHeight="1" thickBot="1">
      <c r="A128" s="123">
        <f t="shared" si="5"/>
        <v>0</v>
      </c>
      <c r="B128" s="89">
        <v>130</v>
      </c>
      <c r="C128" s="118" t="s">
        <v>52</v>
      </c>
      <c r="D128" s="54">
        <f>F128*G412</f>
        <v>0</v>
      </c>
      <c r="E128" s="96">
        <v>360</v>
      </c>
      <c r="F128" s="129"/>
      <c r="G128" s="165">
        <f t="shared" si="8"/>
        <v>0</v>
      </c>
      <c r="H128" s="51">
        <v>51</v>
      </c>
    </row>
    <row r="129" spans="1:7" ht="39" customHeight="1" thickBot="1">
      <c r="A129" s="123">
        <f t="shared" si="5"/>
        <v>0</v>
      </c>
      <c r="B129" s="89">
        <v>250</v>
      </c>
      <c r="C129" s="118" t="s">
        <v>96</v>
      </c>
      <c r="D129" s="54">
        <f>F129*G408</f>
        <v>0</v>
      </c>
      <c r="E129" s="96">
        <v>450</v>
      </c>
      <c r="F129" s="130"/>
      <c r="G129" s="165">
        <f t="shared" si="8"/>
        <v>0</v>
      </c>
    </row>
    <row r="130" spans="1:8" s="43" customFormat="1" ht="39" customHeight="1" thickBot="1">
      <c r="A130" s="123">
        <f t="shared" si="5"/>
        <v>3250</v>
      </c>
      <c r="B130" s="107">
        <v>130</v>
      </c>
      <c r="C130" s="134" t="s">
        <v>167</v>
      </c>
      <c r="D130" s="105"/>
      <c r="E130" s="169">
        <v>380</v>
      </c>
      <c r="F130" s="131">
        <v>25</v>
      </c>
      <c r="G130" s="167">
        <f t="shared" si="8"/>
        <v>9500</v>
      </c>
      <c r="H130" s="33"/>
    </row>
    <row r="131" spans="1:7" ht="24" customHeight="1" thickBot="1">
      <c r="A131" s="123">
        <f t="shared" si="5"/>
        <v>0</v>
      </c>
      <c r="B131" s="65"/>
      <c r="C131" s="66" t="s">
        <v>129</v>
      </c>
      <c r="D131" s="67"/>
      <c r="E131" s="68"/>
      <c r="F131" s="69"/>
      <c r="G131" s="213"/>
    </row>
    <row r="132" spans="1:7" ht="30" customHeight="1" thickBot="1">
      <c r="A132" s="123">
        <f t="shared" si="5"/>
        <v>0</v>
      </c>
      <c r="B132" s="104">
        <v>120</v>
      </c>
      <c r="C132" s="110" t="s">
        <v>1</v>
      </c>
      <c r="D132" s="54">
        <f>F132*G462</f>
        <v>0</v>
      </c>
      <c r="E132" s="94">
        <v>120</v>
      </c>
      <c r="F132" s="135"/>
      <c r="G132" s="168">
        <f>F132*E132</f>
        <v>0</v>
      </c>
    </row>
    <row r="133" spans="1:7" ht="30" customHeight="1" thickBot="1">
      <c r="A133" s="123">
        <f t="shared" si="5"/>
        <v>0</v>
      </c>
      <c r="B133" s="89">
        <v>120</v>
      </c>
      <c r="C133" s="118" t="s">
        <v>171</v>
      </c>
      <c r="D133" s="54">
        <f>F133*G464</f>
        <v>0</v>
      </c>
      <c r="E133" s="95">
        <v>140</v>
      </c>
      <c r="F133" s="130"/>
      <c r="G133" s="168">
        <f aca="true" t="shared" si="9" ref="G133:G138">F133*E133</f>
        <v>0</v>
      </c>
    </row>
    <row r="134" spans="1:7" ht="30" customHeight="1" thickBot="1">
      <c r="A134" s="123">
        <f t="shared" si="5"/>
        <v>6000</v>
      </c>
      <c r="B134" s="89">
        <v>120</v>
      </c>
      <c r="C134" s="118" t="s">
        <v>172</v>
      </c>
      <c r="D134" s="54">
        <f>F134*G465</f>
        <v>0</v>
      </c>
      <c r="E134" s="95">
        <v>110</v>
      </c>
      <c r="F134" s="130">
        <v>50</v>
      </c>
      <c r="G134" s="168">
        <f t="shared" si="9"/>
        <v>5500</v>
      </c>
    </row>
    <row r="135" spans="1:7" ht="30" customHeight="1" thickBot="1">
      <c r="A135" s="123">
        <f t="shared" si="5"/>
        <v>0</v>
      </c>
      <c r="B135" s="89">
        <v>120</v>
      </c>
      <c r="C135" s="118" t="s">
        <v>81</v>
      </c>
      <c r="D135" s="54">
        <f>F135*G466</f>
        <v>0</v>
      </c>
      <c r="E135" s="95">
        <v>110</v>
      </c>
      <c r="F135" s="130"/>
      <c r="G135" s="168">
        <f t="shared" si="9"/>
        <v>0</v>
      </c>
    </row>
    <row r="136" spans="1:7" ht="35.25" customHeight="1" thickBot="1">
      <c r="A136" s="123">
        <f t="shared" si="5"/>
        <v>0</v>
      </c>
      <c r="B136" s="89">
        <v>120</v>
      </c>
      <c r="C136" s="118" t="s">
        <v>69</v>
      </c>
      <c r="D136" s="54">
        <f>F136*G469</f>
        <v>0</v>
      </c>
      <c r="E136" s="95">
        <v>150</v>
      </c>
      <c r="F136" s="130"/>
      <c r="G136" s="168">
        <f t="shared" si="9"/>
        <v>0</v>
      </c>
    </row>
    <row r="137" spans="1:8" s="4" customFormat="1" ht="42" customHeight="1" thickBot="1">
      <c r="A137" s="123">
        <f t="shared" si="5"/>
        <v>0</v>
      </c>
      <c r="B137" s="89">
        <v>120</v>
      </c>
      <c r="C137" s="119" t="s">
        <v>29</v>
      </c>
      <c r="D137" s="54">
        <f>F137*G470</f>
        <v>0</v>
      </c>
      <c r="E137" s="96">
        <v>150</v>
      </c>
      <c r="F137" s="129"/>
      <c r="G137" s="168">
        <f t="shared" si="9"/>
        <v>0</v>
      </c>
      <c r="H137" s="50"/>
    </row>
    <row r="138" spans="1:8" s="4" customFormat="1" ht="42" customHeight="1" thickBot="1">
      <c r="A138" s="123">
        <f t="shared" si="5"/>
        <v>0</v>
      </c>
      <c r="B138" s="89">
        <v>120</v>
      </c>
      <c r="C138" s="119" t="s">
        <v>82</v>
      </c>
      <c r="D138" s="54">
        <f>F138*G471</f>
        <v>0</v>
      </c>
      <c r="E138" s="96">
        <v>150</v>
      </c>
      <c r="F138" s="129"/>
      <c r="G138" s="168">
        <f t="shared" si="9"/>
        <v>0</v>
      </c>
      <c r="H138" s="50"/>
    </row>
    <row r="139" spans="1:7" ht="24" customHeight="1" thickBot="1">
      <c r="A139" s="123">
        <f t="shared" si="5"/>
        <v>0</v>
      </c>
      <c r="B139" s="65"/>
      <c r="C139" s="66" t="s">
        <v>8</v>
      </c>
      <c r="D139" s="67"/>
      <c r="E139" s="68"/>
      <c r="F139" s="69"/>
      <c r="G139" s="213"/>
    </row>
    <row r="140" spans="1:7" ht="39" customHeight="1" thickBot="1">
      <c r="A140" s="123">
        <f t="shared" si="5"/>
        <v>0</v>
      </c>
      <c r="B140" s="104">
        <v>600</v>
      </c>
      <c r="C140" s="111" t="s">
        <v>58</v>
      </c>
      <c r="D140" s="54">
        <f>F140*G497</f>
        <v>0</v>
      </c>
      <c r="E140" s="94">
        <v>2600</v>
      </c>
      <c r="F140" s="57"/>
      <c r="G140" s="168">
        <f>F140*E140</f>
        <v>0</v>
      </c>
    </row>
    <row r="141" spans="1:7" ht="39" customHeight="1" thickBot="1">
      <c r="A141" s="123">
        <f aca="true" t="shared" si="10" ref="A141:A172">B141*F141</f>
        <v>0</v>
      </c>
      <c r="B141" s="104">
        <v>20</v>
      </c>
      <c r="C141" s="111" t="s">
        <v>57</v>
      </c>
      <c r="D141" s="54"/>
      <c r="E141" s="94">
        <v>80</v>
      </c>
      <c r="F141" s="57"/>
      <c r="G141" s="168">
        <f aca="true" t="shared" si="11" ref="G141:G153">F141*E141</f>
        <v>0</v>
      </c>
    </row>
    <row r="142" spans="1:7" ht="39" customHeight="1" thickBot="1">
      <c r="A142" s="123">
        <f t="shared" si="10"/>
        <v>0</v>
      </c>
      <c r="B142" s="104">
        <v>25</v>
      </c>
      <c r="C142" s="111" t="s">
        <v>84</v>
      </c>
      <c r="D142" s="54"/>
      <c r="E142" s="94">
        <v>80</v>
      </c>
      <c r="F142" s="57"/>
      <c r="G142" s="168">
        <f t="shared" si="11"/>
        <v>0</v>
      </c>
    </row>
    <row r="143" spans="1:7" ht="39" customHeight="1" thickBot="1">
      <c r="A143" s="123">
        <f t="shared" si="10"/>
        <v>0</v>
      </c>
      <c r="B143" s="104">
        <v>60</v>
      </c>
      <c r="C143" s="111" t="s">
        <v>110</v>
      </c>
      <c r="D143" s="54"/>
      <c r="E143" s="94">
        <v>140</v>
      </c>
      <c r="F143" s="57"/>
      <c r="G143" s="168">
        <f t="shared" si="11"/>
        <v>0</v>
      </c>
    </row>
    <row r="144" spans="1:8" s="4" customFormat="1" ht="39" customHeight="1" thickBot="1">
      <c r="A144" s="123">
        <f t="shared" si="10"/>
        <v>0</v>
      </c>
      <c r="B144" s="89">
        <v>95</v>
      </c>
      <c r="C144" s="118" t="s">
        <v>200</v>
      </c>
      <c r="D144" s="54">
        <f>F144*G498</f>
        <v>0</v>
      </c>
      <c r="E144" s="95">
        <v>120</v>
      </c>
      <c r="F144" s="57"/>
      <c r="G144" s="168">
        <f t="shared" si="11"/>
        <v>0</v>
      </c>
      <c r="H144" s="50"/>
    </row>
    <row r="145" spans="1:8" s="42" customFormat="1" ht="39" customHeight="1" thickBot="1">
      <c r="A145" s="123">
        <f t="shared" si="10"/>
        <v>0</v>
      </c>
      <c r="B145" s="89">
        <v>100</v>
      </c>
      <c r="C145" s="119" t="s">
        <v>109</v>
      </c>
      <c r="D145" s="54">
        <f>F145*G499</f>
        <v>0</v>
      </c>
      <c r="E145" s="96">
        <v>100</v>
      </c>
      <c r="F145" s="57"/>
      <c r="G145" s="168">
        <f t="shared" si="11"/>
        <v>0</v>
      </c>
      <c r="H145" s="53"/>
    </row>
    <row r="146" spans="1:7" ht="34.5" customHeight="1" thickBot="1">
      <c r="A146" s="123">
        <f t="shared" si="10"/>
        <v>0</v>
      </c>
      <c r="B146" s="89">
        <v>120</v>
      </c>
      <c r="C146" s="119" t="s">
        <v>83</v>
      </c>
      <c r="D146" s="54">
        <f>F146*G502</f>
        <v>0</v>
      </c>
      <c r="E146" s="96">
        <v>120</v>
      </c>
      <c r="F146" s="57"/>
      <c r="G146" s="168">
        <f t="shared" si="11"/>
        <v>0</v>
      </c>
    </row>
    <row r="147" spans="1:7" ht="39" customHeight="1" thickBot="1">
      <c r="A147" s="123">
        <f t="shared" si="10"/>
        <v>3000</v>
      </c>
      <c r="B147" s="89">
        <v>60</v>
      </c>
      <c r="C147" s="119" t="s">
        <v>4</v>
      </c>
      <c r="D147" s="54">
        <f>F147*G503</f>
        <v>0</v>
      </c>
      <c r="E147" s="96">
        <v>110</v>
      </c>
      <c r="F147" s="57">
        <v>50</v>
      </c>
      <c r="G147" s="168">
        <f t="shared" si="11"/>
        <v>5500</v>
      </c>
    </row>
    <row r="148" spans="1:7" ht="39" customHeight="1" thickBot="1">
      <c r="A148" s="123">
        <f t="shared" si="10"/>
        <v>0</v>
      </c>
      <c r="B148" s="89">
        <v>550</v>
      </c>
      <c r="C148" s="119" t="s">
        <v>43</v>
      </c>
      <c r="D148" s="54">
        <f>F148*G504</f>
        <v>0</v>
      </c>
      <c r="E148" s="96">
        <v>2000</v>
      </c>
      <c r="F148" s="57"/>
      <c r="G148" s="168">
        <f t="shared" si="11"/>
        <v>0</v>
      </c>
    </row>
    <row r="149" spans="1:7" ht="51" customHeight="1" thickBot="1">
      <c r="A149" s="123">
        <f t="shared" si="10"/>
        <v>0</v>
      </c>
      <c r="B149" s="89">
        <v>250</v>
      </c>
      <c r="C149" s="119" t="s">
        <v>103</v>
      </c>
      <c r="D149" s="54"/>
      <c r="E149" s="96">
        <v>1500</v>
      </c>
      <c r="F149" s="57"/>
      <c r="G149" s="168">
        <f t="shared" si="11"/>
        <v>0</v>
      </c>
    </row>
    <row r="150" spans="1:7" ht="39" customHeight="1" thickBot="1">
      <c r="A150" s="123">
        <f t="shared" si="10"/>
        <v>0</v>
      </c>
      <c r="B150" s="89">
        <v>100</v>
      </c>
      <c r="C150" s="119" t="s">
        <v>56</v>
      </c>
      <c r="D150" s="54">
        <f>F150*G505</f>
        <v>0</v>
      </c>
      <c r="E150" s="96">
        <v>140</v>
      </c>
      <c r="F150" s="57"/>
      <c r="G150" s="168">
        <f t="shared" si="11"/>
        <v>0</v>
      </c>
    </row>
    <row r="151" spans="1:7" ht="47.25" customHeight="1" thickBot="1">
      <c r="A151" s="123">
        <f t="shared" si="10"/>
        <v>0</v>
      </c>
      <c r="B151" s="89">
        <v>5000</v>
      </c>
      <c r="C151" s="118" t="s">
        <v>76</v>
      </c>
      <c r="D151" s="54">
        <f>F151*G507</f>
        <v>0</v>
      </c>
      <c r="E151" s="95">
        <v>6000</v>
      </c>
      <c r="F151" s="57"/>
      <c r="G151" s="168">
        <f t="shared" si="11"/>
        <v>0</v>
      </c>
    </row>
    <row r="152" spans="1:7" ht="30" customHeight="1" thickBot="1">
      <c r="A152" s="123">
        <f t="shared" si="10"/>
        <v>0</v>
      </c>
      <c r="B152" s="89">
        <v>2500</v>
      </c>
      <c r="C152" s="119" t="s">
        <v>73</v>
      </c>
      <c r="D152" s="54">
        <f>F152*G508</f>
        <v>0</v>
      </c>
      <c r="E152" s="96">
        <v>2500</v>
      </c>
      <c r="F152" s="129"/>
      <c r="G152" s="168">
        <f t="shared" si="11"/>
        <v>0</v>
      </c>
    </row>
    <row r="153" spans="1:7" ht="30" customHeight="1" thickBot="1">
      <c r="A153" s="123">
        <f t="shared" si="10"/>
        <v>0</v>
      </c>
      <c r="B153" s="107">
        <v>2500</v>
      </c>
      <c r="C153" s="120" t="s">
        <v>74</v>
      </c>
      <c r="D153" s="105">
        <f>F153*G509</f>
        <v>0</v>
      </c>
      <c r="E153" s="169">
        <v>4000</v>
      </c>
      <c r="F153" s="131"/>
      <c r="G153" s="168">
        <f t="shared" si="11"/>
        <v>0</v>
      </c>
    </row>
    <row r="154" spans="1:7" ht="24" customHeight="1" thickBot="1">
      <c r="A154" s="123">
        <f t="shared" si="10"/>
        <v>0</v>
      </c>
      <c r="B154" s="65"/>
      <c r="C154" s="66" t="s">
        <v>130</v>
      </c>
      <c r="D154" s="67"/>
      <c r="E154" s="68"/>
      <c r="F154" s="69"/>
      <c r="G154" s="213"/>
    </row>
    <row r="155" spans="1:7" ht="105.75" customHeight="1" thickBot="1">
      <c r="A155" s="123">
        <f t="shared" si="10"/>
        <v>2000</v>
      </c>
      <c r="B155" s="104">
        <v>40</v>
      </c>
      <c r="C155" s="111" t="s">
        <v>77</v>
      </c>
      <c r="D155" s="54">
        <f>F155*G511</f>
        <v>0</v>
      </c>
      <c r="E155" s="97">
        <v>50</v>
      </c>
      <c r="F155" s="128">
        <v>50</v>
      </c>
      <c r="G155" s="168">
        <f>F155*E155</f>
        <v>2500</v>
      </c>
    </row>
    <row r="156" spans="1:7" ht="30.75" customHeight="1" thickBot="1">
      <c r="A156" s="123">
        <f t="shared" si="10"/>
        <v>0</v>
      </c>
      <c r="B156" s="89">
        <v>40</v>
      </c>
      <c r="C156" s="111" t="s">
        <v>105</v>
      </c>
      <c r="D156" s="54"/>
      <c r="E156" s="94">
        <v>80</v>
      </c>
      <c r="F156" s="128"/>
      <c r="G156" s="168">
        <f aca="true" t="shared" si="12" ref="G156:G172">F156*E156</f>
        <v>0</v>
      </c>
    </row>
    <row r="157" spans="1:7" ht="30.75" customHeight="1" thickBot="1">
      <c r="A157" s="123">
        <f t="shared" si="10"/>
        <v>0</v>
      </c>
      <c r="B157" s="89">
        <v>40</v>
      </c>
      <c r="C157" s="111" t="s">
        <v>104</v>
      </c>
      <c r="D157" s="54"/>
      <c r="E157" s="94">
        <v>70</v>
      </c>
      <c r="F157" s="128"/>
      <c r="G157" s="168">
        <f t="shared" si="12"/>
        <v>0</v>
      </c>
    </row>
    <row r="158" spans="1:7" ht="34.5" customHeight="1" thickBot="1">
      <c r="A158" s="123">
        <f t="shared" si="10"/>
        <v>0</v>
      </c>
      <c r="B158" s="89">
        <v>40</v>
      </c>
      <c r="C158" s="111" t="s">
        <v>106</v>
      </c>
      <c r="D158" s="54"/>
      <c r="E158" s="94">
        <v>160</v>
      </c>
      <c r="F158" s="128"/>
      <c r="G158" s="168">
        <f t="shared" si="12"/>
        <v>0</v>
      </c>
    </row>
    <row r="159" spans="1:7" ht="34.5" customHeight="1" thickBot="1">
      <c r="A159" s="123">
        <f t="shared" si="10"/>
        <v>0</v>
      </c>
      <c r="B159" s="89">
        <v>40</v>
      </c>
      <c r="C159" s="111" t="s">
        <v>107</v>
      </c>
      <c r="D159" s="54"/>
      <c r="E159" s="94">
        <v>130</v>
      </c>
      <c r="F159" s="128"/>
      <c r="G159" s="168">
        <f t="shared" si="12"/>
        <v>0</v>
      </c>
    </row>
    <row r="160" spans="1:7" ht="34.5" customHeight="1" thickBot="1">
      <c r="A160" s="123">
        <f t="shared" si="10"/>
        <v>0</v>
      </c>
      <c r="B160" s="89">
        <v>80</v>
      </c>
      <c r="C160" s="111" t="s">
        <v>168</v>
      </c>
      <c r="D160" s="54"/>
      <c r="E160" s="94">
        <v>100</v>
      </c>
      <c r="F160" s="128"/>
      <c r="G160" s="168">
        <f t="shared" si="12"/>
        <v>0</v>
      </c>
    </row>
    <row r="161" spans="1:7" ht="34.5" customHeight="1" thickBot="1">
      <c r="A161" s="123">
        <f t="shared" si="10"/>
        <v>0</v>
      </c>
      <c r="B161" s="89">
        <v>70</v>
      </c>
      <c r="C161" s="111" t="s">
        <v>141</v>
      </c>
      <c r="D161" s="54"/>
      <c r="E161" s="94">
        <v>120</v>
      </c>
      <c r="F161" s="128"/>
      <c r="G161" s="168">
        <f t="shared" si="12"/>
        <v>0</v>
      </c>
    </row>
    <row r="162" spans="1:7" ht="34.5" customHeight="1" thickBot="1">
      <c r="A162" s="123">
        <f t="shared" si="10"/>
        <v>0</v>
      </c>
      <c r="B162" s="89">
        <v>250</v>
      </c>
      <c r="C162" s="111" t="s">
        <v>176</v>
      </c>
      <c r="D162" s="54"/>
      <c r="E162" s="94">
        <v>250</v>
      </c>
      <c r="F162" s="128"/>
      <c r="G162" s="168">
        <f t="shared" si="12"/>
        <v>0</v>
      </c>
    </row>
    <row r="163" spans="1:7" ht="34.5" customHeight="1" thickBot="1">
      <c r="A163" s="123">
        <f t="shared" si="10"/>
        <v>0</v>
      </c>
      <c r="B163" s="89">
        <v>100</v>
      </c>
      <c r="C163" s="111" t="s">
        <v>177</v>
      </c>
      <c r="D163" s="54"/>
      <c r="E163" s="94">
        <v>100</v>
      </c>
      <c r="F163" s="128"/>
      <c r="G163" s="168">
        <f t="shared" si="12"/>
        <v>0</v>
      </c>
    </row>
    <row r="164" spans="1:7" ht="30.75" customHeight="1" thickBot="1">
      <c r="A164" s="123">
        <f t="shared" si="10"/>
        <v>0</v>
      </c>
      <c r="B164" s="89">
        <v>30</v>
      </c>
      <c r="C164" s="111" t="s">
        <v>108</v>
      </c>
      <c r="D164" s="54">
        <f>F164*G512</f>
        <v>0</v>
      </c>
      <c r="E164" s="94">
        <v>25</v>
      </c>
      <c r="F164" s="128"/>
      <c r="G164" s="168">
        <f t="shared" si="12"/>
        <v>0</v>
      </c>
    </row>
    <row r="165" spans="1:7" ht="30.75" customHeight="1" thickBot="1">
      <c r="A165" s="123">
        <f t="shared" si="10"/>
        <v>1500</v>
      </c>
      <c r="B165" s="89">
        <v>30</v>
      </c>
      <c r="C165" s="111" t="s">
        <v>100</v>
      </c>
      <c r="D165" s="54">
        <f>F165*G513</f>
        <v>0</v>
      </c>
      <c r="E165" s="94">
        <v>25</v>
      </c>
      <c r="F165" s="128">
        <v>50</v>
      </c>
      <c r="G165" s="168">
        <f t="shared" si="12"/>
        <v>1250</v>
      </c>
    </row>
    <row r="166" spans="1:7" ht="30.75" customHeight="1" thickBot="1">
      <c r="A166" s="123">
        <f t="shared" si="10"/>
        <v>0</v>
      </c>
      <c r="B166" s="89">
        <v>30</v>
      </c>
      <c r="C166" s="111" t="s">
        <v>101</v>
      </c>
      <c r="D166" s="54">
        <f>F166*G514</f>
        <v>0</v>
      </c>
      <c r="E166" s="94">
        <v>25</v>
      </c>
      <c r="F166" s="128"/>
      <c r="G166" s="168">
        <f t="shared" si="12"/>
        <v>0</v>
      </c>
    </row>
    <row r="167" spans="1:7" ht="30.75" customHeight="1" thickBot="1">
      <c r="A167" s="123">
        <f t="shared" si="10"/>
        <v>1500</v>
      </c>
      <c r="B167" s="89">
        <v>30</v>
      </c>
      <c r="C167" s="111" t="s">
        <v>53</v>
      </c>
      <c r="D167" s="54">
        <f>F167*G515</f>
        <v>0</v>
      </c>
      <c r="E167" s="94">
        <v>25</v>
      </c>
      <c r="F167" s="128">
        <v>50</v>
      </c>
      <c r="G167" s="168">
        <f t="shared" si="12"/>
        <v>1250</v>
      </c>
    </row>
    <row r="168" spans="1:7" ht="37.5" customHeight="1" thickBot="1">
      <c r="A168" s="123">
        <f t="shared" si="10"/>
        <v>0</v>
      </c>
      <c r="B168" s="89">
        <v>600</v>
      </c>
      <c r="C168" s="111" t="s">
        <v>11</v>
      </c>
      <c r="D168" s="54"/>
      <c r="E168" s="94">
        <v>700</v>
      </c>
      <c r="F168" s="128"/>
      <c r="G168" s="168">
        <f t="shared" si="12"/>
        <v>0</v>
      </c>
    </row>
    <row r="169" spans="1:8" s="4" customFormat="1" ht="37.5" customHeight="1" thickBot="1">
      <c r="A169" s="123">
        <f t="shared" si="10"/>
        <v>0</v>
      </c>
      <c r="B169" s="89">
        <v>60</v>
      </c>
      <c r="C169" s="110" t="s">
        <v>48</v>
      </c>
      <c r="D169" s="54"/>
      <c r="E169" s="94">
        <v>70</v>
      </c>
      <c r="F169" s="135"/>
      <c r="G169" s="168">
        <f t="shared" si="12"/>
        <v>0</v>
      </c>
      <c r="H169" s="50"/>
    </row>
    <row r="170" spans="1:7" ht="30.75" customHeight="1" thickBot="1">
      <c r="A170" s="123">
        <f t="shared" si="10"/>
        <v>0</v>
      </c>
      <c r="B170" s="89">
        <v>50</v>
      </c>
      <c r="C170" s="111" t="s">
        <v>23</v>
      </c>
      <c r="D170" s="54">
        <f>F170*G516</f>
        <v>0</v>
      </c>
      <c r="E170" s="94">
        <v>100</v>
      </c>
      <c r="F170" s="128"/>
      <c r="G170" s="168">
        <f t="shared" si="12"/>
        <v>0</v>
      </c>
    </row>
    <row r="171" spans="1:7" ht="30.75" customHeight="1" thickBot="1">
      <c r="A171" s="123">
        <f t="shared" si="10"/>
        <v>0</v>
      </c>
      <c r="B171" s="89">
        <v>15</v>
      </c>
      <c r="C171" s="111" t="s">
        <v>6</v>
      </c>
      <c r="D171" s="54"/>
      <c r="E171" s="94">
        <v>30</v>
      </c>
      <c r="F171" s="128"/>
      <c r="G171" s="168">
        <f t="shared" si="12"/>
        <v>0</v>
      </c>
    </row>
    <row r="172" spans="1:7" ht="30.75" customHeight="1" thickBot="1">
      <c r="A172" s="123">
        <f t="shared" si="10"/>
        <v>0</v>
      </c>
      <c r="B172" s="107">
        <v>20</v>
      </c>
      <c r="C172" s="137" t="s">
        <v>115</v>
      </c>
      <c r="D172" s="105">
        <f>F172*G517</f>
        <v>0</v>
      </c>
      <c r="E172" s="154">
        <v>2</v>
      </c>
      <c r="F172" s="136"/>
      <c r="G172" s="168">
        <f t="shared" si="12"/>
        <v>0</v>
      </c>
    </row>
    <row r="173" spans="1:7" ht="24" customHeight="1" thickBot="1">
      <c r="A173" s="49">
        <f>SUM(A12:A172)</f>
        <v>44105</v>
      </c>
      <c r="B173" s="65" t="s">
        <v>95</v>
      </c>
      <c r="C173" s="66" t="s">
        <v>125</v>
      </c>
      <c r="D173" s="67"/>
      <c r="E173" s="68"/>
      <c r="F173" s="69"/>
      <c r="G173" s="213"/>
    </row>
    <row r="174" spans="1:7" ht="30.75" customHeight="1">
      <c r="A174" s="62">
        <f>B174*F174</f>
        <v>0</v>
      </c>
      <c r="B174" s="104">
        <v>1000</v>
      </c>
      <c r="C174" s="111" t="s">
        <v>198</v>
      </c>
      <c r="D174" s="54">
        <f aca="true" t="shared" si="13" ref="D174:D183">F174*G519</f>
        <v>0</v>
      </c>
      <c r="E174" s="94">
        <v>350</v>
      </c>
      <c r="F174" s="128"/>
      <c r="G174" s="168">
        <f>F174*E174</f>
        <v>0</v>
      </c>
    </row>
    <row r="175" spans="1:7" ht="30.75" customHeight="1">
      <c r="A175" s="62">
        <f aca="true" t="shared" si="14" ref="A175:A183">B175*F175</f>
        <v>0</v>
      </c>
      <c r="B175" s="89">
        <v>1000</v>
      </c>
      <c r="C175" s="111" t="s">
        <v>196</v>
      </c>
      <c r="D175" s="54">
        <f t="shared" si="13"/>
        <v>0</v>
      </c>
      <c r="E175" s="94">
        <v>500</v>
      </c>
      <c r="F175" s="128"/>
      <c r="G175" s="168">
        <f aca="true" t="shared" si="15" ref="G175:G183">F175*E175</f>
        <v>0</v>
      </c>
    </row>
    <row r="176" spans="1:7" ht="30.75" customHeight="1">
      <c r="A176" s="62">
        <f t="shared" si="14"/>
        <v>0</v>
      </c>
      <c r="B176" s="89">
        <v>1000</v>
      </c>
      <c r="C176" s="111" t="s">
        <v>197</v>
      </c>
      <c r="D176" s="54">
        <f t="shared" si="13"/>
        <v>0</v>
      </c>
      <c r="E176" s="94">
        <v>400</v>
      </c>
      <c r="F176" s="128"/>
      <c r="G176" s="168">
        <f t="shared" si="15"/>
        <v>0</v>
      </c>
    </row>
    <row r="177" spans="1:7" ht="30.75" customHeight="1">
      <c r="A177" s="62">
        <f t="shared" si="14"/>
        <v>0</v>
      </c>
      <c r="B177" s="89">
        <v>250</v>
      </c>
      <c r="C177" s="111" t="s">
        <v>195</v>
      </c>
      <c r="D177" s="54">
        <f t="shared" si="13"/>
        <v>0</v>
      </c>
      <c r="E177" s="94">
        <v>100</v>
      </c>
      <c r="F177" s="128"/>
      <c r="G177" s="168">
        <f t="shared" si="15"/>
        <v>0</v>
      </c>
    </row>
    <row r="178" spans="1:7" ht="30.75" customHeight="1">
      <c r="A178" s="62">
        <f t="shared" si="14"/>
        <v>0</v>
      </c>
      <c r="B178" s="89">
        <v>500</v>
      </c>
      <c r="C178" s="111" t="s">
        <v>55</v>
      </c>
      <c r="D178" s="54">
        <f t="shared" si="13"/>
        <v>0</v>
      </c>
      <c r="E178" s="94">
        <v>100</v>
      </c>
      <c r="F178" s="128"/>
      <c r="G178" s="168">
        <f t="shared" si="15"/>
        <v>0</v>
      </c>
    </row>
    <row r="179" spans="1:7" ht="30.75" customHeight="1">
      <c r="A179" s="62">
        <f t="shared" si="14"/>
        <v>10000</v>
      </c>
      <c r="B179" s="89">
        <v>200</v>
      </c>
      <c r="C179" s="111" t="s">
        <v>54</v>
      </c>
      <c r="D179" s="54">
        <f t="shared" si="13"/>
        <v>0</v>
      </c>
      <c r="E179" s="94">
        <v>50</v>
      </c>
      <c r="F179" s="128">
        <v>50</v>
      </c>
      <c r="G179" s="168">
        <f t="shared" si="15"/>
        <v>2500</v>
      </c>
    </row>
    <row r="180" spans="1:7" ht="30.75" customHeight="1">
      <c r="A180" s="62">
        <f t="shared" si="14"/>
        <v>0</v>
      </c>
      <c r="B180" s="89">
        <v>150</v>
      </c>
      <c r="C180" s="111" t="s">
        <v>99</v>
      </c>
      <c r="D180" s="54">
        <f t="shared" si="13"/>
        <v>0</v>
      </c>
      <c r="E180" s="94">
        <v>100</v>
      </c>
      <c r="F180" s="128"/>
      <c r="G180" s="168">
        <f t="shared" si="15"/>
        <v>0</v>
      </c>
    </row>
    <row r="181" spans="1:7" ht="30.75" customHeight="1">
      <c r="A181" s="62">
        <f t="shared" si="14"/>
        <v>0</v>
      </c>
      <c r="B181" s="89"/>
      <c r="C181" s="111" t="s">
        <v>117</v>
      </c>
      <c r="D181" s="54">
        <f t="shared" si="13"/>
        <v>0</v>
      </c>
      <c r="E181" s="94"/>
      <c r="F181" s="128"/>
      <c r="G181" s="168">
        <f t="shared" si="15"/>
        <v>0</v>
      </c>
    </row>
    <row r="182" spans="1:7" ht="30.75" customHeight="1">
      <c r="A182" s="62">
        <f t="shared" si="14"/>
        <v>0</v>
      </c>
      <c r="B182" s="89">
        <v>330</v>
      </c>
      <c r="C182" s="111" t="s">
        <v>70</v>
      </c>
      <c r="D182" s="54">
        <f t="shared" si="13"/>
        <v>0</v>
      </c>
      <c r="E182" s="94">
        <v>120</v>
      </c>
      <c r="F182" s="128"/>
      <c r="G182" s="168">
        <f t="shared" si="15"/>
        <v>0</v>
      </c>
    </row>
    <row r="183" spans="1:7" ht="30.75" customHeight="1" thickBot="1">
      <c r="A183" s="62">
        <f t="shared" si="14"/>
        <v>0</v>
      </c>
      <c r="B183" s="107">
        <v>600</v>
      </c>
      <c r="C183" s="137" t="s">
        <v>178</v>
      </c>
      <c r="D183" s="105">
        <f t="shared" si="13"/>
        <v>0</v>
      </c>
      <c r="E183" s="154">
        <v>150</v>
      </c>
      <c r="F183" s="136"/>
      <c r="G183" s="168">
        <f t="shared" si="15"/>
        <v>0</v>
      </c>
    </row>
    <row r="184" spans="1:7" ht="24" customHeight="1" thickBot="1">
      <c r="A184" s="49">
        <f>SUM(A174:A183)</f>
        <v>10000</v>
      </c>
      <c r="B184" s="65"/>
      <c r="C184" s="66" t="s">
        <v>212</v>
      </c>
      <c r="D184" s="177"/>
      <c r="E184" s="178"/>
      <c r="F184" s="179"/>
      <c r="G184" s="219"/>
    </row>
    <row r="185" spans="1:7" ht="30.75" customHeight="1">
      <c r="A185" s="62"/>
      <c r="B185" s="88"/>
      <c r="C185" s="111" t="s">
        <v>213</v>
      </c>
      <c r="D185" s="181"/>
      <c r="E185" s="184">
        <v>260</v>
      </c>
      <c r="F185" s="187"/>
      <c r="G185" s="102">
        <f>F185*E185</f>
        <v>0</v>
      </c>
    </row>
    <row r="186" spans="1:7" ht="30.75" customHeight="1">
      <c r="A186" s="62"/>
      <c r="B186" s="89"/>
      <c r="C186" s="119" t="s">
        <v>214</v>
      </c>
      <c r="D186" s="182"/>
      <c r="E186" s="185">
        <v>450</v>
      </c>
      <c r="F186" s="188"/>
      <c r="G186" s="165">
        <f>F186*E186</f>
        <v>0</v>
      </c>
    </row>
    <row r="187" spans="1:7" ht="30.75" customHeight="1">
      <c r="A187" s="62"/>
      <c r="B187" s="89"/>
      <c r="C187" s="119" t="s">
        <v>215</v>
      </c>
      <c r="D187" s="182"/>
      <c r="E187" s="185">
        <v>500</v>
      </c>
      <c r="F187" s="188"/>
      <c r="G187" s="165">
        <f>F187*E187</f>
        <v>0</v>
      </c>
    </row>
    <row r="188" spans="1:7" ht="30.75" customHeight="1" thickBot="1">
      <c r="A188" s="62"/>
      <c r="B188" s="90"/>
      <c r="C188" s="120" t="s">
        <v>216</v>
      </c>
      <c r="D188" s="183" t="s">
        <v>184</v>
      </c>
      <c r="E188" s="186">
        <v>4500</v>
      </c>
      <c r="F188" s="189"/>
      <c r="G188" s="166">
        <f>F188*E188</f>
        <v>0</v>
      </c>
    </row>
    <row r="189" spans="1:7" ht="30.75" customHeight="1" thickBot="1">
      <c r="A189" s="62"/>
      <c r="B189" s="65"/>
      <c r="C189" s="66" t="s">
        <v>217</v>
      </c>
      <c r="D189" s="177"/>
      <c r="E189" s="180"/>
      <c r="F189" s="179"/>
      <c r="G189" s="220"/>
    </row>
    <row r="190" spans="1:7" ht="24" customHeight="1">
      <c r="A190" s="49"/>
      <c r="B190" s="88"/>
      <c r="C190" s="111" t="s">
        <v>201</v>
      </c>
      <c r="D190" s="181" t="s">
        <v>184</v>
      </c>
      <c r="E190" s="184">
        <v>300</v>
      </c>
      <c r="F190" s="187"/>
      <c r="G190" s="102">
        <f aca="true" t="shared" si="16" ref="G185:G193">F190*E190</f>
        <v>0</v>
      </c>
    </row>
    <row r="191" spans="2:7" ht="23.25" customHeight="1">
      <c r="B191" s="89"/>
      <c r="C191" s="119" t="s">
        <v>202</v>
      </c>
      <c r="D191" s="182" t="s">
        <v>184</v>
      </c>
      <c r="E191" s="185">
        <v>600</v>
      </c>
      <c r="F191" s="188"/>
      <c r="G191" s="165">
        <f t="shared" si="16"/>
        <v>0</v>
      </c>
    </row>
    <row r="192" spans="2:7" ht="24" customHeight="1">
      <c r="B192" s="89"/>
      <c r="C192" s="119" t="s">
        <v>203</v>
      </c>
      <c r="D192" s="182" t="s">
        <v>184</v>
      </c>
      <c r="E192" s="185">
        <v>60</v>
      </c>
      <c r="F192" s="188"/>
      <c r="G192" s="165">
        <f t="shared" si="16"/>
        <v>0</v>
      </c>
    </row>
    <row r="193" spans="2:7" ht="24" customHeight="1" thickBot="1">
      <c r="B193" s="89"/>
      <c r="C193" s="119" t="s">
        <v>218</v>
      </c>
      <c r="D193" s="182" t="s">
        <v>186</v>
      </c>
      <c r="E193" s="185">
        <v>140</v>
      </c>
      <c r="F193" s="188"/>
      <c r="G193" s="165">
        <f t="shared" si="16"/>
        <v>0</v>
      </c>
    </row>
    <row r="194" spans="1:7" ht="24" customHeight="1" thickBot="1">
      <c r="A194" s="174"/>
      <c r="B194" s="90"/>
      <c r="C194" s="120" t="s">
        <v>219</v>
      </c>
      <c r="D194" s="183" t="s">
        <v>186</v>
      </c>
      <c r="E194" s="186">
        <v>2500</v>
      </c>
      <c r="F194" s="189"/>
      <c r="G194" s="166">
        <f>F194*E194</f>
        <v>0</v>
      </c>
    </row>
    <row r="195" spans="2:7" ht="26.25" customHeight="1" thickBot="1">
      <c r="B195" s="65"/>
      <c r="C195" s="66" t="s">
        <v>220</v>
      </c>
      <c r="D195" s="177"/>
      <c r="E195" s="180"/>
      <c r="F195" s="179"/>
      <c r="G195" s="215"/>
    </row>
    <row r="196" spans="2:7" ht="26.25" customHeight="1">
      <c r="B196" s="88"/>
      <c r="C196" s="111" t="s">
        <v>221</v>
      </c>
      <c r="D196" s="190"/>
      <c r="E196" s="184">
        <v>5000</v>
      </c>
      <c r="F196" s="187"/>
      <c r="G196" s="102">
        <f>F196*E196</f>
        <v>0</v>
      </c>
    </row>
    <row r="197" spans="2:8" s="4" customFormat="1" ht="38.25" customHeight="1" thickBot="1">
      <c r="B197" s="90"/>
      <c r="C197" s="119" t="s">
        <v>222</v>
      </c>
      <c r="D197" s="191"/>
      <c r="E197" s="186">
        <v>800</v>
      </c>
      <c r="F197" s="188"/>
      <c r="G197" s="166">
        <f>F197*E197</f>
        <v>0</v>
      </c>
      <c r="H197" s="50"/>
    </row>
    <row r="198" spans="1:7" ht="24" customHeight="1" thickBot="1">
      <c r="A198" s="49"/>
      <c r="B198" s="65"/>
      <c r="C198" s="66"/>
      <c r="D198" s="67"/>
      <c r="E198" s="68"/>
      <c r="F198" s="69"/>
      <c r="G198" s="152"/>
    </row>
    <row r="199" spans="2:7" ht="22.5" customHeight="1">
      <c r="B199" s="75"/>
      <c r="C199" s="37"/>
      <c r="D199" s="37"/>
      <c r="E199" s="210" t="s">
        <v>180</v>
      </c>
      <c r="F199" s="211"/>
      <c r="G199" s="138">
        <f>SUM(G12:G198)</f>
        <v>109100</v>
      </c>
    </row>
    <row r="200" spans="2:7" ht="19.5" customHeight="1">
      <c r="B200" s="75"/>
      <c r="C200" s="193" t="s">
        <v>224</v>
      </c>
      <c r="D200" s="37"/>
      <c r="E200" s="208" t="s">
        <v>44</v>
      </c>
      <c r="F200" s="209"/>
      <c r="G200" s="139">
        <f>G199*10%</f>
        <v>10910</v>
      </c>
    </row>
    <row r="201" spans="2:7" ht="21.75" customHeight="1" thickBot="1">
      <c r="B201" s="75"/>
      <c r="C201" s="194"/>
      <c r="D201" s="34"/>
      <c r="E201" s="206" t="s">
        <v>132</v>
      </c>
      <c r="F201" s="207"/>
      <c r="G201" s="140">
        <f>SUM(G199:G200)</f>
        <v>120010</v>
      </c>
    </row>
    <row r="202" spans="2:7" ht="31.5" customHeight="1" thickBot="1">
      <c r="B202" s="75"/>
      <c r="C202" s="194"/>
      <c r="D202" s="76"/>
      <c r="E202" s="76"/>
      <c r="F202" s="77"/>
      <c r="G202" s="78"/>
    </row>
    <row r="203" spans="2:7" ht="34.5" customHeight="1">
      <c r="B203" s="75"/>
      <c r="C203" s="192" t="s">
        <v>225</v>
      </c>
      <c r="D203" s="76"/>
      <c r="E203" s="197" t="s">
        <v>67</v>
      </c>
      <c r="F203" s="198"/>
      <c r="G203" s="141">
        <f>G201/G204</f>
        <v>2400.2</v>
      </c>
    </row>
    <row r="204" spans="2:7" ht="32.25" customHeight="1">
      <c r="B204" s="75"/>
      <c r="C204" s="195" t="s">
        <v>226</v>
      </c>
      <c r="D204" s="76"/>
      <c r="E204" s="199" t="s">
        <v>205</v>
      </c>
      <c r="F204" s="200"/>
      <c r="G204" s="142">
        <v>50</v>
      </c>
    </row>
    <row r="205" spans="2:7" ht="28.5" customHeight="1">
      <c r="B205" s="75"/>
      <c r="C205" s="195"/>
      <c r="D205" s="76"/>
      <c r="E205" s="199" t="s">
        <v>65</v>
      </c>
      <c r="F205" s="200"/>
      <c r="G205" s="142">
        <f>A173/G204</f>
        <v>882.1</v>
      </c>
    </row>
    <row r="206" spans="2:7" ht="28.5" customHeight="1" thickBot="1">
      <c r="B206" s="75"/>
      <c r="C206" s="195" t="s">
        <v>227</v>
      </c>
      <c r="D206" s="76"/>
      <c r="E206" s="201" t="s">
        <v>66</v>
      </c>
      <c r="F206" s="202"/>
      <c r="G206" s="143">
        <f>A184/G204</f>
        <v>200</v>
      </c>
    </row>
    <row r="207" spans="2:7" ht="36.75" customHeight="1">
      <c r="B207" s="75"/>
      <c r="C207" s="196"/>
      <c r="D207" s="64"/>
      <c r="E207" s="34"/>
      <c r="F207" s="58"/>
      <c r="G207" s="79"/>
    </row>
    <row r="208" spans="2:7" ht="32.25" customHeight="1" thickBot="1">
      <c r="B208" s="80"/>
      <c r="C208" s="81"/>
      <c r="D208" s="81"/>
      <c r="E208" s="82"/>
      <c r="F208" s="83"/>
      <c r="G208" s="84"/>
    </row>
    <row r="209" spans="3:6" ht="27.75" customHeight="1">
      <c r="C209" s="33"/>
      <c r="D209" s="33"/>
      <c r="E209" s="34"/>
      <c r="F209" s="58"/>
    </row>
    <row r="210" spans="3:6" ht="21.75" customHeight="1">
      <c r="C210" s="34"/>
      <c r="D210" s="34"/>
      <c r="E210" s="34"/>
      <c r="F210" s="58"/>
    </row>
    <row r="211" spans="3:6" ht="21.75" customHeight="1">
      <c r="C211" s="32"/>
      <c r="D211" s="48"/>
      <c r="E211" s="32"/>
      <c r="F211" s="59"/>
    </row>
    <row r="212" spans="3:6" ht="21" customHeight="1">
      <c r="C212" s="32"/>
      <c r="D212" s="48"/>
      <c r="E212" s="32"/>
      <c r="F212" s="59"/>
    </row>
    <row r="213" spans="3:6" ht="15.75">
      <c r="C213" s="3"/>
      <c r="D213" s="2"/>
      <c r="E213" s="20"/>
      <c r="F213" s="60"/>
    </row>
    <row r="214" spans="3:6" ht="15.75">
      <c r="C214" s="3"/>
      <c r="D214" s="2"/>
      <c r="E214" s="20"/>
      <c r="F214" s="60"/>
    </row>
    <row r="215" spans="3:6" ht="15.75">
      <c r="C215" s="3"/>
      <c r="D215" s="2"/>
      <c r="E215" s="20"/>
      <c r="F215" s="60"/>
    </row>
    <row r="216" spans="3:6" ht="15.75">
      <c r="C216" s="3"/>
      <c r="D216" s="2"/>
      <c r="E216" s="20"/>
      <c r="F216" s="60"/>
    </row>
    <row r="217" spans="3:6" ht="15.75">
      <c r="C217" s="3"/>
      <c r="D217" s="2"/>
      <c r="E217" s="20"/>
      <c r="F217" s="60"/>
    </row>
    <row r="218" spans="3:6" ht="15.75">
      <c r="C218" s="3"/>
      <c r="D218" s="2"/>
      <c r="E218" s="20"/>
      <c r="F218" s="60"/>
    </row>
    <row r="219" spans="3:6" ht="15.75">
      <c r="C219" s="3"/>
      <c r="D219" s="2"/>
      <c r="E219" s="20"/>
      <c r="F219" s="60"/>
    </row>
    <row r="220" spans="3:6" ht="15.75">
      <c r="C220" s="2"/>
      <c r="D220" s="2"/>
      <c r="E220" s="21"/>
      <c r="F220" s="61"/>
    </row>
  </sheetData>
  <sheetProtection/>
  <mergeCells count="13">
    <mergeCell ref="C1:E1"/>
    <mergeCell ref="C2:E2"/>
    <mergeCell ref="C6:E6"/>
    <mergeCell ref="E201:F201"/>
    <mergeCell ref="E200:F200"/>
    <mergeCell ref="E199:F199"/>
    <mergeCell ref="C200:C202"/>
    <mergeCell ref="C204:C205"/>
    <mergeCell ref="C206:C207"/>
    <mergeCell ref="E203:F203"/>
    <mergeCell ref="E204:F204"/>
    <mergeCell ref="E206:F206"/>
    <mergeCell ref="E205:F205"/>
  </mergeCells>
  <printOptions/>
  <pageMargins left="0.41" right="0.15" top="0.28" bottom="0.45" header="0.28" footer="0.42"/>
  <pageSetup horizontalDpi="240" verticalDpi="24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Normal="75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103.140625" style="1" customWidth="1"/>
    <col min="2" max="2" width="13.00390625" style="1" customWidth="1"/>
    <col min="3" max="3" width="12.57421875" style="15" customWidth="1"/>
    <col min="4" max="4" width="16.140625" style="26" customWidth="1"/>
    <col min="5" max="5" width="16.7109375" style="29" customWidth="1"/>
    <col min="6" max="16384" width="9.140625" style="1" customWidth="1"/>
  </cols>
  <sheetData>
    <row r="1" spans="1:4" ht="15.75">
      <c r="A1" s="203"/>
      <c r="B1" s="203"/>
      <c r="C1" s="203"/>
      <c r="D1" s="23"/>
    </row>
    <row r="2" spans="1:4" ht="21.75" customHeight="1">
      <c r="A2" s="204"/>
      <c r="B2" s="204"/>
      <c r="C2" s="204"/>
      <c r="D2" s="23"/>
    </row>
    <row r="3" spans="1:4" ht="15.75">
      <c r="A3" s="10" t="s">
        <v>116</v>
      </c>
      <c r="B3" s="10"/>
      <c r="C3" s="12"/>
      <c r="D3" s="23"/>
    </row>
    <row r="4" spans="1:4" ht="15.75">
      <c r="A4" s="1" t="s">
        <v>134</v>
      </c>
      <c r="C4" s="13"/>
      <c r="D4" s="23"/>
    </row>
    <row r="5" spans="1:4" ht="15.75">
      <c r="A5" s="1" t="s">
        <v>181</v>
      </c>
      <c r="C5" s="14"/>
      <c r="D5" s="23"/>
    </row>
    <row r="6" spans="1:4" ht="14.25" customHeight="1">
      <c r="A6" s="205" t="s">
        <v>135</v>
      </c>
      <c r="B6" s="205"/>
      <c r="C6" s="205"/>
      <c r="D6" s="23"/>
    </row>
    <row r="7" ht="15" customHeight="1">
      <c r="D7" s="23"/>
    </row>
    <row r="8" spans="3:4" ht="15.75">
      <c r="C8" s="16" t="s">
        <v>122</v>
      </c>
      <c r="D8" s="23"/>
    </row>
    <row r="9" spans="1:5" ht="80.25" customHeight="1">
      <c r="A9" s="9" t="s">
        <v>123</v>
      </c>
      <c r="B9" s="9"/>
      <c r="C9" s="35" t="s">
        <v>126</v>
      </c>
      <c r="D9" s="22" t="s">
        <v>182</v>
      </c>
      <c r="E9" s="22" t="s">
        <v>133</v>
      </c>
    </row>
    <row r="10" spans="1:5" ht="26.25" customHeight="1">
      <c r="A10" s="8" t="s">
        <v>191</v>
      </c>
      <c r="B10" s="8"/>
      <c r="C10" s="17"/>
      <c r="D10" s="27"/>
      <c r="E10" s="31"/>
    </row>
    <row r="11" spans="1:5" ht="33" customHeight="1">
      <c r="A11" s="7" t="s">
        <v>97</v>
      </c>
      <c r="B11" s="38"/>
      <c r="C11" s="18">
        <v>400</v>
      </c>
      <c r="D11" s="24"/>
      <c r="E11" s="30">
        <f aca="true" t="shared" si="0" ref="E11:E22">C11*D11</f>
        <v>0</v>
      </c>
    </row>
    <row r="12" spans="1:5" ht="33" customHeight="1">
      <c r="A12" s="6" t="s">
        <v>98</v>
      </c>
      <c r="B12" s="38"/>
      <c r="C12" s="18">
        <v>450</v>
      </c>
      <c r="D12" s="24"/>
      <c r="E12" s="30">
        <f t="shared" si="0"/>
        <v>0</v>
      </c>
    </row>
    <row r="13" spans="1:5" ht="33" customHeight="1">
      <c r="A13" s="6" t="s">
        <v>3</v>
      </c>
      <c r="B13" s="39"/>
      <c r="C13" s="19">
        <v>370</v>
      </c>
      <c r="D13" s="25"/>
      <c r="E13" s="28">
        <f t="shared" si="0"/>
        <v>0</v>
      </c>
    </row>
    <row r="14" spans="1:5" ht="32.25" customHeight="1">
      <c r="A14" s="6" t="s">
        <v>183</v>
      </c>
      <c r="B14" s="39" t="s">
        <v>184</v>
      </c>
      <c r="C14" s="19">
        <v>90</v>
      </c>
      <c r="D14" s="25"/>
      <c r="E14" s="28">
        <f t="shared" si="0"/>
        <v>0</v>
      </c>
    </row>
    <row r="15" spans="1:5" ht="32.25" customHeight="1">
      <c r="A15" s="6" t="s">
        <v>185</v>
      </c>
      <c r="B15" s="39" t="s">
        <v>186</v>
      </c>
      <c r="C15" s="19">
        <v>90</v>
      </c>
      <c r="D15" s="25"/>
      <c r="E15" s="28">
        <f t="shared" si="0"/>
        <v>0</v>
      </c>
    </row>
    <row r="16" spans="1:5" ht="38.25" customHeight="1">
      <c r="A16" s="6" t="s">
        <v>187</v>
      </c>
      <c r="B16" s="39" t="s">
        <v>186</v>
      </c>
      <c r="C16" s="19">
        <v>2000</v>
      </c>
      <c r="D16" s="25"/>
      <c r="E16" s="28">
        <f t="shared" si="0"/>
        <v>0</v>
      </c>
    </row>
    <row r="17" spans="1:5" ht="38.25" customHeight="1">
      <c r="A17" s="40"/>
      <c r="B17" s="41"/>
      <c r="C17" s="212" t="s">
        <v>132</v>
      </c>
      <c r="D17" s="212"/>
      <c r="E17" s="28"/>
    </row>
    <row r="18" spans="1:5" ht="28.5" customHeight="1">
      <c r="A18" s="8" t="s">
        <v>190</v>
      </c>
      <c r="B18" s="8"/>
      <c r="C18" s="17"/>
      <c r="D18" s="27"/>
      <c r="E18" s="31"/>
    </row>
    <row r="19" spans="1:5" ht="41.25" customHeight="1">
      <c r="A19" s="6" t="s">
        <v>89</v>
      </c>
      <c r="B19" s="39" t="s">
        <v>188</v>
      </c>
      <c r="C19" s="19">
        <v>250</v>
      </c>
      <c r="D19" s="25"/>
      <c r="E19" s="28">
        <f t="shared" si="0"/>
        <v>0</v>
      </c>
    </row>
    <row r="20" spans="1:5" ht="29.25" customHeight="1">
      <c r="A20" s="6" t="s">
        <v>90</v>
      </c>
      <c r="B20" s="39" t="s">
        <v>188</v>
      </c>
      <c r="C20" s="19">
        <v>350</v>
      </c>
      <c r="D20" s="25"/>
      <c r="E20" s="28">
        <f t="shared" si="0"/>
        <v>0</v>
      </c>
    </row>
    <row r="21" spans="1:5" ht="43.5" customHeight="1">
      <c r="A21" s="6" t="s">
        <v>91</v>
      </c>
      <c r="B21" s="39" t="s">
        <v>189</v>
      </c>
      <c r="C21" s="19">
        <v>4000</v>
      </c>
      <c r="D21" s="25"/>
      <c r="E21" s="28">
        <f t="shared" si="0"/>
        <v>0</v>
      </c>
    </row>
    <row r="22" spans="1:5" ht="30" customHeight="1">
      <c r="A22" s="6" t="s">
        <v>92</v>
      </c>
      <c r="B22" s="39" t="s">
        <v>188</v>
      </c>
      <c r="C22" s="19">
        <v>350</v>
      </c>
      <c r="D22" s="25"/>
      <c r="E22" s="28">
        <f t="shared" si="0"/>
        <v>0</v>
      </c>
    </row>
    <row r="23" spans="1:5" ht="30" customHeight="1">
      <c r="A23" s="40"/>
      <c r="B23" s="41"/>
      <c r="C23" s="212" t="s">
        <v>132</v>
      </c>
      <c r="D23" s="212"/>
      <c r="E23" s="36"/>
    </row>
    <row r="24" spans="1:5" ht="29.25" customHeight="1">
      <c r="A24" s="8"/>
      <c r="B24" s="8"/>
      <c r="C24" s="17"/>
      <c r="D24" s="27"/>
      <c r="E24" s="31"/>
    </row>
    <row r="25" ht="15.75">
      <c r="A25" s="1" t="s">
        <v>93</v>
      </c>
    </row>
  </sheetData>
  <sheetProtection/>
  <mergeCells count="5">
    <mergeCell ref="C23:D23"/>
    <mergeCell ref="A1:C1"/>
    <mergeCell ref="A2:C2"/>
    <mergeCell ref="A6:C6"/>
    <mergeCell ref="C17:D17"/>
  </mergeCells>
  <printOptions/>
  <pageMargins left="0.41" right="0.15" top="0.28" bottom="0.45" header="0.28" footer="0.42"/>
  <pageSetup horizontalDpi="240" verticalDpi="240" orientation="portrait" paperSize="9" scale="60" r:id="rId4"/>
  <colBreaks count="1" manualBreakCount="1">
    <brk id="5" max="20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FU1</dc:creator>
  <cp:keywords/>
  <dc:description/>
  <cp:lastModifiedBy>nikolaj</cp:lastModifiedBy>
  <cp:lastPrinted>2014-02-28T12:42:23Z</cp:lastPrinted>
  <dcterms:created xsi:type="dcterms:W3CDTF">2004-06-07T08:26:44Z</dcterms:created>
  <dcterms:modified xsi:type="dcterms:W3CDTF">2017-02-07T10:31:02Z</dcterms:modified>
  <cp:category/>
  <cp:version/>
  <cp:contentType/>
  <cp:contentStatus/>
</cp:coreProperties>
</file>