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01" windowWidth="13095" windowHeight="9330" tabRatio="591" activeTab="1"/>
  </bookViews>
  <sheets>
    <sheet name="Лист1" sheetId="1" r:id="rId1"/>
    <sheet name="МЕНЮ" sheetId="2" r:id="rId2"/>
    <sheet name="дополнительные услуги" sheetId="3" r:id="rId3"/>
  </sheets>
  <definedNames>
    <definedName name="_xlnm.Print_Area" localSheetId="2">'дополнительные услуги'!$A$1:$E$29</definedName>
    <definedName name="_xlnm.Print_Area" localSheetId="0">'Лист1'!$C$1:$F$280</definedName>
    <definedName name="_xlnm.Print_Area" localSheetId="1">'МЕНЮ'!$C$1:$H$231</definedName>
  </definedNames>
  <calcPr fullCalcOnLoad="1"/>
</workbook>
</file>

<file path=xl/comments3.xml><?xml version="1.0" encoding="utf-8"?>
<comments xmlns="http://schemas.openxmlformats.org/spreadsheetml/2006/main">
  <authors>
    <author>vika</author>
  </authors>
  <commentList>
    <comment ref="E24" authorId="0">
      <text>
        <r>
          <rPr>
            <b/>
            <sz val="8"/>
            <rFont val="Tahoma"/>
            <family val="0"/>
          </rPr>
          <t>vika: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<sst xmlns="http://schemas.openxmlformats.org/spreadsheetml/2006/main" count="269" uniqueCount="254">
  <si>
    <t>Пти-фуры ассорти (мини пирожные "Трюфель" , "Делисье с фундуком", "Амаретти", "Бенье миндальное", "Профитроли", "Пралине с грецким орехом" - 600 г - 49 шт</t>
  </si>
  <si>
    <t>Рулетик из судака с цуккини под соусом «Бернез» - 80/20 г</t>
  </si>
  <si>
    <t>Картофель "Черри", жареный с розмарином - 120 г</t>
  </si>
  <si>
    <t>Овощи «Крудите» (огурчики, перец болгарский сладкий, стебель сельдерея,  морковь, подается с соусом «Велюте») в шоте  - 50 г</t>
  </si>
  <si>
    <t>Ассорти «Пелопонес» (микс салатных листьев с кусочками подкопченной семги,  авокадо, красным  луком, сладким  перцем и помидорчиками «Черри») - 75 г</t>
  </si>
  <si>
    <t xml:space="preserve">Салат «Равенна» (говядина,  салат - микс, томаты «Черри», кедровые орехи с заправкой на основе оливково масла и выдержанного бальзамического уксуса) - 75 г  </t>
  </si>
  <si>
    <t>Салат «Аристократ» (говядина, шампиньоны, соленый огурчик, гранат, лук, салатная заправка на основе сладкой баварской горчицы) - 75 г</t>
  </si>
  <si>
    <t>кол-во порций</t>
  </si>
  <si>
    <t>итого</t>
  </si>
  <si>
    <t>Свинина "Миланская" (медальон из свинины, маринованный в соусе   «Терияки» с паприкой и обжаренный в  кунжутных семечках) - 130 г</t>
  </si>
  <si>
    <t>Запеченные куриные крылышки в соусе "Ким-чи", сервируются с крудите из моркови и сельдерея и с соусом "Блю- Чиз" - 1900 г</t>
  </si>
  <si>
    <t>Воздушные профитроли с ассорти начинками (6 шт.) - 120 г                                                                                                     - мусс из индейки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печеночный паштет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мусс из сельди</t>
  </si>
  <si>
    <r>
      <t xml:space="preserve"> </t>
    </r>
    <r>
      <rPr>
        <i/>
        <sz val="12"/>
        <rFont val="Times New Roman"/>
        <family val="1"/>
      </rPr>
      <t>Турин из баклажан (обжаренные баклажаны с чесноком, уложенные слоями с томатами в ореховом соусе с зеленью) - 100 г</t>
    </r>
  </si>
  <si>
    <t xml:space="preserve">Закуска «А ля Русс» (нежное филе селедочки, выложенное на медальоны из картофеля с луком репка, зеленью, специями) - 50 г </t>
  </si>
  <si>
    <t xml:space="preserve">Мясное ассорти, украшенное  свежими овощами с добавлением душистых специй - 50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рулет из говядины со шпинатом и специями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террин из свинины с фенхелем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роллеты из филе курицы с паприкой и сыром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</si>
  <si>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Коллекция рулетов, подаются на листьях салата (10 шт) - 200 г                                                                                                                                                 - баклажанные рулетики  с домашним сыром с крошкой обжаренного грецкого ореха  и зеленью                                                                                                                                              - рулетики из цуккини-гриль, фаршированные сырной пастой  с грецкими орехами                                                                                              </t>
  </si>
  <si>
    <r>
      <t>Букет из свежих овощей - (свежие сочные огурцы, помидоры, сладкий цветной перец, редис, ассорти салатной зелени) -</t>
    </r>
    <r>
      <rPr>
        <i/>
        <sz val="12"/>
        <color indexed="8"/>
        <rFont val="Times New Roman"/>
        <family val="1"/>
      </rPr>
      <t>100 г</t>
    </r>
  </si>
  <si>
    <t>Маринады «Пикули» (ассорти мини-овощей на шпажках)  - 50 г
- початки сладкой мини – кукурузы
- перец 
- жемчужный лук 
- корнишоны</t>
  </si>
  <si>
    <t>Салат «Лангет Соте» (итальянские листья салата "Руккола" в сочетании с обжаренными лангетами из телятины, томатами "Черри", сыром "Пармезан" в соусе из зернистой горчицы) - 75 г</t>
  </si>
  <si>
    <t>Салат «Сицилийский» (филе куриное, салат - микс, помидоры «Черри», перепелиные яйца, соус «Винегрет») - 75 г</t>
  </si>
  <si>
    <t>Лаваш (армянский, грузинский) - 50 г</t>
  </si>
  <si>
    <t xml:space="preserve">Помидорчики «Черри», фаршированные сырным кремом с маслиной и веточкой зелени (10 шт.)- 200 г </t>
  </si>
  <si>
    <t>Овощная нарезка в стиле крудите из черри томатов со стеблем сельдерея, свежими овощами и молодой морковью, гарнируется ароматными травами -100 г</t>
  </si>
  <si>
    <t xml:space="preserve">Семга слабосоленая (нежное филе семга  шеф-посола, подается на салатном листе со сливочным маслом, дольками лимона и сочными маслинами) - 80 г     </t>
  </si>
  <si>
    <t>Спринг-роллы (рулетики в рисовой бумаге), подаются с соусом «Чили-лайм» и «Унаги» - 40/10 г
-  со свиным окороком, листьями салата и ореховым соусом
-  с куриным мясом, цуккини и вешенками</t>
  </si>
  <si>
    <t>Салат «Корсика» (деликатесный микс салатов «Руккола» и «Радичо» с кусочками ростбифа, вялеными на солнце томатами и соусом «Гренадер») - 75 г</t>
  </si>
  <si>
    <t>Буженина, приготовленная по старо-славянскому рецепту, подается с ярким клюквенным соусом - 100/20 г</t>
  </si>
  <si>
    <t>Салат «Цезарь» с курицей  (нежное филе цыпленка, салат - микс, сыр «Пармезан», чесночные гренки, сыр, соус «Цезарь»)  - 75 г</t>
  </si>
  <si>
    <t>Салат  «Английский» (филе цыпленка, шампиньоны, соленые огурцы,  болгарский перец, майонез, зелень, соус «Провансаль») - 75 г</t>
  </si>
  <si>
    <t>Салат «Греческий» (лист зеленого салата, свежие помидоры и огурцы, болгарский перчик, домашняя брынза, оливки, маслины, каперсы, оливковое масло) - 75 г</t>
  </si>
  <si>
    <t>Картофельное пюре - 120 г</t>
  </si>
  <si>
    <t>Запеченные овощи «Соте» (репчатый лук, помидоры, баклажаны, цуккини, разноцветный сладкий перец) - 120 г</t>
  </si>
  <si>
    <r>
      <t xml:space="preserve"> </t>
    </r>
    <r>
      <rPr>
        <i/>
        <sz val="12"/>
        <rFont val="Times New Roman"/>
        <family val="1"/>
      </rPr>
      <t>Мини - моцарелла с медово- ягодным коктейлем - 50 г</t>
    </r>
  </si>
  <si>
    <t>Нежное филе цыпленка, обжаренное в кунжутных семечках с листьями салата «Лола – росса», сочной маслиной и зеленью - 25 г</t>
  </si>
  <si>
    <t>Закуска в шоте "Капрезе" (помидорчик "Черри" с мини-моцареллой на шпажке с соусом "Песто" и веточкой душистого розмарина )  - 50 г</t>
  </si>
  <si>
    <t>Салат "Пять томатов" (пять сортов сочных помидор, подаются  с сыром "Моцарелла", зеленым луком и оливковым маслом ) - 75 г</t>
  </si>
  <si>
    <t>Закуска «Антипаста» (обжаренные на гриле баклажаны, цуккини, разноцветный сладкий перец, заправленные  оливковым маслом, винным уксусом с ароматной зеленью) - 100 г</t>
  </si>
  <si>
    <t>Маринованная капуста «По – Гурийски» (хрустящая белокочанная капуста, маринованная со свеклой, морковью и чесночком) - 50 г</t>
  </si>
  <si>
    <t xml:space="preserve">Оливки, маслины   - 50 г                                                  </t>
  </si>
  <si>
    <t xml:space="preserve">«Бессаме»  медальоны из телятины, выдержанной в белом вине, сервируются с овощами – 80/20 г  </t>
  </si>
  <si>
    <t>Свинина "Саньси"(медальоны из свиной шейки, выдержанные в китайском маринаде, подаются на подушке из чипсов сельдерея) - 100 г</t>
  </si>
  <si>
    <t xml:space="preserve">Минеральная вода «Артик» с газом и без газа – 500 мл  </t>
  </si>
  <si>
    <t>Пирожные "Макарони" (таящие во рту пирожные с разнообразными вкусами: малины, черной смородины, ванили, шоколада и фисташки) - 25 шт (550 г)</t>
  </si>
  <si>
    <t>"Морковный" тортик (нежный тортик с грецкими орехами, морковью и изюмом с сливочно-лимонным кремом)- 100 г</t>
  </si>
  <si>
    <t>Шоколадное пирожное "Брауни" с цельным миндалём, орехом пекан и карамелью - 125 г</t>
  </si>
  <si>
    <r>
      <t>Ассорти домашнего сыра с цветочным медом, красным виноградом ,</t>
    </r>
    <r>
      <rPr>
        <i/>
        <sz val="12"/>
        <rFont val="Times New Roman"/>
        <family val="1"/>
      </rPr>
      <t xml:space="preserve">крекером, грецкими орехами и зеленью - 30/20 г
- «Сулугуни»"
- «Адыгейский»
- «Чечил»                                                                                                                                                                      - «Чанах» </t>
    </r>
  </si>
  <si>
    <t xml:space="preserve">Салат «Рица» из рукколы с тигровыми  креветками, авокадо и помидорами с сыром «Пармезан»  и оливковым маслом -75 г </t>
  </si>
  <si>
    <r>
      <t>Блинный мешочек,</t>
    </r>
    <r>
      <rPr>
        <i/>
        <sz val="12"/>
        <rFont val="Times New Roman"/>
        <family val="1"/>
      </rPr>
      <t>фаршированный грибным жульеном и листом салата - 55 г</t>
    </r>
  </si>
  <si>
    <t>Митболз "Ким-чи" (шарики из говядины с кедровым орехом и помидорчиками "Черри" на шпажках, подаются с соусом "Ким-чи") - 30 г</t>
  </si>
  <si>
    <t>Ассорти сыров  с грецкими орехами, разноцветным виноградом, итальянские палочки "Гриссинни", физалисом  и цветочным медом – 30/20 г                                                                                                                                                                                   - "Рокфор"
- "Чеддер"
- "Пармезан"</t>
  </si>
  <si>
    <t xml:space="preserve"> «Гранд-Шеф» - медальон из телятины под грибным соусом - 80/20г</t>
  </si>
  <si>
    <t xml:space="preserve">Медальон из телятины под грибным соусом - 110/20 г </t>
  </si>
  <si>
    <t>Салат "Овощной микс" (сочные помидоры, свежие огурцы, редис в сочетании с воздушным микс салатом и с мятной заправкой) - 75 г</t>
  </si>
  <si>
    <t>Горячие блюда - барбекю</t>
  </si>
  <si>
    <t>Тигровые креветки с чесноком, имбирём в тайском маринаде -120 г</t>
  </si>
  <si>
    <r>
      <t xml:space="preserve"> </t>
    </r>
    <r>
      <rPr>
        <i/>
        <sz val="12"/>
        <rFont val="Times New Roman"/>
        <family val="1"/>
      </rPr>
      <t>Сибас, маринованный в белом вине с добавлением листа кафрского лайма и ароматных специй -1 шт. – 250 г</t>
    </r>
  </si>
  <si>
    <r>
      <t xml:space="preserve">  </t>
    </r>
    <r>
      <rPr>
        <i/>
        <sz val="12"/>
        <rFont val="Times New Roman"/>
        <family val="1"/>
      </rPr>
      <t>Дорадо целиковая, маринованная в соусе "Юзу" с чесночком и ароматной кинзой- 1 шт. - 250 г</t>
    </r>
  </si>
  <si>
    <t xml:space="preserve"> Форель «Императорская» (речная форель - барбекю,  подается  со свежей зеленью «Тархун» и лимончиком ) - 1 шт - 250 г</t>
  </si>
  <si>
    <r>
      <t xml:space="preserve"> </t>
    </r>
    <r>
      <rPr>
        <i/>
        <sz val="12"/>
        <rFont val="Times New Roman"/>
        <family val="1"/>
      </rPr>
      <t>Кебаб из семги (филе семги,  завернутое в тонкие ломтики цуккини, маринованное в белом вине, запечённое  барбекю) – 120 г</t>
    </r>
  </si>
  <si>
    <t>Стейк из семги «Монарх»  – 120 г</t>
  </si>
  <si>
    <r>
      <t xml:space="preserve"> </t>
    </r>
    <r>
      <rPr>
        <i/>
        <sz val="12"/>
        <rFont val="Times New Roman"/>
        <family val="1"/>
      </rPr>
      <t>Филе судака, маринованного в устричном соусе, подается с соломкой перцев и моркови "Вок" и соусом "Фиш" – 120 г</t>
    </r>
  </si>
  <si>
    <t>Шашлык из судака (филе судака маринованное в пряных травах, приготовленное на углях) – 120 г</t>
  </si>
  <si>
    <t>Морской окунь, маринованный в тайском соусе с добавлением «Карри» - 120 г</t>
  </si>
  <si>
    <t>Нежные кусочки бараньей мякоти, маринованные в кавказских травах и специях, приготовленные на углях – 120 г</t>
  </si>
  <si>
    <t>Каре барашка, маринованное в пряных травах  – 120 г</t>
  </si>
  <si>
    <t>Хан – кебаб  (рубленое мясо баранины, жареное с баклажанами) – 120 г</t>
  </si>
  <si>
    <t>Шашлык из баранины (филе баранины, маринованное с ароматными травами, готовится с кусочками курдюка) – 120 г</t>
  </si>
  <si>
    <t>Стейк из  молодого телёнка, маринованные в травах, специях и розовом вине - 120 г</t>
  </si>
  <si>
    <t>Биф – стейк «Барбекю» (маринованная говяжья вырезка, жареная на углях) – 120 г</t>
  </si>
  <si>
    <t>Рожок из хрустящего теста, фаршированный пикантной пастой из "Чоризо" - 20 г</t>
  </si>
  <si>
    <t xml:space="preserve">Помидорчики «Черри», фаршированные сырным кремом с маслиной и веточкой зелени - 30 г </t>
  </si>
  <si>
    <t xml:space="preserve">Шампиньоны,  фаршированные овощным рататуем , запеченные с сыром "Крем - чиз"  - 30 г </t>
  </si>
  <si>
    <t>Блинные мешочки ассорти (3 шт) - 160 г                                                                                                                                          - фаршированный семгой, сливочным соусом и листом салата                                                                                                                                              - фаршированный куриным жульеном и листом салата                                                                                              - фаршированный грибным жульеном и листом салата</t>
  </si>
  <si>
    <t xml:space="preserve">Ветчинные  рулетики «Прованс»   - 100 г                 
-  рулетики из ветчины, фаршированные сырной пастой с
  корнишонами и специями, подаются на листьях
  салата </t>
  </si>
  <si>
    <t xml:space="preserve">"Капрезе" (классическая итальянская закуска с сыром "Моцарелла", сочными томатами и соусом "Песто") - 100 г </t>
  </si>
  <si>
    <t>Итого мл на одного человека</t>
  </si>
  <si>
    <t xml:space="preserve">Классический шашлык из телятины, маринованный в оливковом масле с тимьяном и розмарином - 120 г </t>
  </si>
  <si>
    <r>
      <t xml:space="preserve"> </t>
    </r>
    <r>
      <rPr>
        <i/>
        <sz val="12"/>
        <rFont val="Times New Roman"/>
        <family val="1"/>
      </rPr>
      <t>Свиная котлета на кости, маринованная в маринаде "Сега- яки" с  белым вином  в восточных специях  - 150 г</t>
    </r>
  </si>
  <si>
    <t>Кусочки свиной шейки, маринованные в красном вине с пряным лучком и в смеси пяти перцев, жареные барбекю – 120 г</t>
  </si>
  <si>
    <t>Классический шашлык из свиной шейки, подается с маринованным луком и зеленью – 150 г</t>
  </si>
  <si>
    <t xml:space="preserve">Стейк «Портер» (свиная шейка, маринованная в темном пиве с добавлением гвоздики) –120 г </t>
  </si>
  <si>
    <t>Пикантные свиные ребрышки, глазированные мёдом и соусом «Барбекю»- 150 г</t>
  </si>
  <si>
    <t xml:space="preserve">Ассорти немецких колбасок - барбекю, подаются с "Баврской" горчицей - 120  г                                                                                                                         -свиная колбаска                                                                                                                                                                             -острая улитка                                                                                                                                                           -пивная сосиска </t>
  </si>
  <si>
    <r>
      <t xml:space="preserve"> </t>
    </r>
    <r>
      <rPr>
        <i/>
        <sz val="12"/>
        <rFont val="Times New Roman"/>
        <family val="1"/>
      </rPr>
      <t>Крылья куриные «Буффало»  - 150 г</t>
    </r>
  </si>
  <si>
    <t>Шашлык  из бедра цыпленка, маринованного в кокосовом молоке, запеченного  с кукурузой – 150 г</t>
  </si>
  <si>
    <t>Шашлык из курицы «Тысяча трав» (филе цыпленка,  маринованная в прованских травах с «Карри» и чесноком) – 150 г</t>
  </si>
  <si>
    <t>Спринг-роллы (рулетики в рисовой бумаге), подаются с соусом «Чили-лайм» и «Унаги» - 1000 г
-  со свиным окороком, листьями салата и ореховым соусом
-  с куриным мясом, цуккини и вешенками</t>
  </si>
  <si>
    <t>Брошет из бедра цыпленка, маринованного в кокосовом молоке с кукурузным початком - 130 г</t>
  </si>
  <si>
    <t xml:space="preserve">Курица в соусе с мятой (филе цыпленка, выдержанное  в оливковом масле с прованскими травами, обжаренное до золотистой корочки, подается в соусе «Мятный берблан») – 110 /20г </t>
  </si>
  <si>
    <t>Лимонад "Черноголовка " (в ассортименте) - 330 мл</t>
  </si>
  <si>
    <t>"Пепси- кола", "Меринда"," 7 - up"  - 600 мл</t>
  </si>
  <si>
    <r>
      <t xml:space="preserve">Судак «По-московски» (филе </t>
    </r>
    <r>
      <rPr>
        <i/>
        <sz val="12"/>
        <rFont val="Times New Roman"/>
        <family val="1"/>
      </rPr>
      <t xml:space="preserve">судака, запеченное с луком, грибами и ломтиком куриного яйца под сметанным соусом и сливочным сыром) – 130 г </t>
    </r>
  </si>
  <si>
    <t>Индейка "Азур" (грудка индейки в пряном хрустящем кляре, подается с брусничным соусом)- 80/20 г</t>
  </si>
  <si>
    <r>
      <t>Фруктовый каскад  ассотри (</t>
    </r>
    <r>
      <rPr>
        <i/>
        <u val="single"/>
        <sz val="12"/>
        <rFont val="Times New Roman"/>
        <family val="1"/>
      </rPr>
      <t>сезонных</t>
    </r>
    <r>
      <rPr>
        <i/>
        <sz val="12"/>
        <rFont val="Times New Roman"/>
        <family val="1"/>
      </rPr>
      <t>) фруктов - 2500 кг</t>
    </r>
  </si>
  <si>
    <t>Фруктовый каскад (экзотические фрукты и ягоды) - 2500 кг</t>
  </si>
  <si>
    <t>Шоколадный фонтан (55 см),  шоколад - 2000 г (на выбор темный, молочный, белый),  фрукты -3000 г (сезонные) - 5000 г</t>
  </si>
  <si>
    <r>
      <t xml:space="preserve">Мини - пирожки с начинкой в ассортименте - 40 г                                                                                                    </t>
    </r>
    <r>
      <rPr>
        <i/>
        <sz val="12"/>
        <color indexed="48"/>
        <rFont val="Times New Roman"/>
        <family val="1"/>
      </rPr>
      <t xml:space="preserve">
</t>
    </r>
    <r>
      <rPr>
        <i/>
        <sz val="12"/>
        <rFont val="Times New Roman"/>
        <family val="1"/>
      </rPr>
      <t>- с мясом
- с луком и яйцом
- с картофелем и грибами
- с капустой
- с яблоком</t>
    </r>
  </si>
  <si>
    <t>Ассорти рыбное, декорируется микс салатом, сочными маслинами, свежими овощами и лепестками лимона - 50 г
- семга, украшенная лимончиком
- форель в мозаике оливками и маслинами
- царская рыба  на салатном листе с зеленью</t>
  </si>
  <si>
    <r>
      <t>Мясное ассорти, декорируется</t>
    </r>
    <r>
      <rPr>
        <i/>
        <sz val="12"/>
        <rFont val="Times New Roman"/>
        <family val="1"/>
      </rPr>
      <t xml:space="preserve"> свежим свежими овощами с добавлением душистых специй - 50 г                                                                                                                                                               - говядина в/к, подается с зернами граната
- свиной окорок со сладкой горчицей
- колбаса с/к</t>
    </r>
  </si>
  <si>
    <t xml:space="preserve">Ассорти солений и маринадов - 50 г    
- соленые и маринованные  огурчики 
- помидоры «Черри» маринованные
- квашеная капуста 
- чеснок маринованный, черемша  </t>
  </si>
  <si>
    <t xml:space="preserve">Стейк из семги (нежное филе семги, жареное на гриле, подается с креветочным соусом)- 110/20 г   </t>
  </si>
  <si>
    <t>Медальон из телятины "Рокфор" с шампиньонами "Портобелло" (медальоны из телятины, запеченные под сыром "Дор-Блю" с шампиньонами, тушенными в соусе на основе красного вина) - 110/20 г</t>
  </si>
  <si>
    <t>Картошка «По-домашнему» (отварной картофель со сливочным маслом и зеленью) - 120 г</t>
  </si>
  <si>
    <t>Картофельные дольки "По-деревенски", жареные со сладкой паприкой - 120 г</t>
  </si>
  <si>
    <t xml:space="preserve"> Штрудель с яблоком (любимый десерт из слоёного  бездрожжевого теста с начинкой из яблок и  дробленого миндаля) - 120 г</t>
  </si>
  <si>
    <t>Штрудель с вишней (любимый десерт из слоёного  бездрожжевого теста с начинкой из яблок и  дробленого миндаля) - 120 г</t>
  </si>
  <si>
    <t>Чизкейк "Нью-йорк"- 125 г</t>
  </si>
  <si>
    <t>Нежный мусс в рулетиках из сыров "Чеддер" и "Эмменталь" на хрустящем тосте -20 г</t>
  </si>
  <si>
    <t>Трюфели из брынзы (шарики из брынзы в обжаренной миндальной стружке с зеленью и специями) - 30 г</t>
  </si>
  <si>
    <t>Официант*</t>
  </si>
  <si>
    <t>Бармен*</t>
  </si>
  <si>
    <t>Менеджер *</t>
  </si>
  <si>
    <t>Повар*</t>
  </si>
  <si>
    <t>Мебель</t>
  </si>
  <si>
    <t>Стул с чехлом</t>
  </si>
  <si>
    <t>Стол прямоугольный 70*150</t>
  </si>
  <si>
    <t>Стол круглый 180</t>
  </si>
  <si>
    <t>Доставка мебели</t>
  </si>
  <si>
    <t>Цветной текстиль (дополнительные цвета)</t>
  </si>
  <si>
    <t>Чехол</t>
  </si>
  <si>
    <t>Наперон</t>
  </si>
  <si>
    <t>Доставка, монтаж демонтаж</t>
  </si>
  <si>
    <t xml:space="preserve">Персонал </t>
  </si>
  <si>
    <t>Дополнительный час работы</t>
  </si>
  <si>
    <t xml:space="preserve">Подъем на этаж (стоимость подъема выше первого этажа без лифта) </t>
  </si>
  <si>
    <t>В стоимость меню включены расходы по доставке* , прокату необходимого инвентаря, посуды, скатертей, текстиля**, аренды ресторанной посуды, обслуживание поварами и официантами***</t>
  </si>
  <si>
    <t>Обслуживание 10%</t>
  </si>
  <si>
    <t>*В стоимость включены расходы по доставке посуды, питания, напитков, текстиля. Доставка мебели оплачивается дополнительно.</t>
  </si>
  <si>
    <t>**В стоимость меню включен базовый цвет текстиля  (юбка: белая, синяя, бордо, золото; скатерть белая. Цветной текстиль (дополнительные цвета) заказывается отдельно.</t>
  </si>
  <si>
    <t>Стоимость на человека</t>
  </si>
  <si>
    <t>***В стоимость включено 6 часов обслуживания, каждый последующий час оплачивается дополнительн.</t>
  </si>
  <si>
    <t>Итого грамм на одного человека</t>
  </si>
  <si>
    <t xml:space="preserve">Судак "Купеческий" ~ 2 кг                                                                                                                                                   судак, фаршированный муссом из белой и красной рыбы,  подается с раками в мозаике морепродуктов  </t>
  </si>
  <si>
    <t>Молочный поросенок ~ 4 кг                         
- запеченный и  фаршированный  гречневой кашей  с грибами и орехами в ожерелье запеченных яблок</t>
  </si>
  <si>
    <t>*Минимально 6 часов работы</t>
  </si>
  <si>
    <t>итого на чел</t>
  </si>
  <si>
    <t>мл</t>
  </si>
  <si>
    <t xml:space="preserve">Судачок с овощным жульеном  и соусом «Песто» в «Фило» тесте – 80/20 г </t>
  </si>
  <si>
    <t xml:space="preserve">Цыпленок  «Табака» (половинка цыпленка, обжаренная в специях, подается с соусом «Аджика») - 1/2 шт. - 250 г   </t>
  </si>
  <si>
    <t>Куриные медальоны, маринованные в прованских травах , подаются с ананасом, припущеным в соусе гуавы -  120 /60</t>
  </si>
  <si>
    <t>Стол прямоугольный (длина 180 см, ширина 80 см, высота 75 см)</t>
  </si>
  <si>
    <t>Стол круглый (ширина 180 см, высота 75 см)</t>
  </si>
  <si>
    <t xml:space="preserve">Чай  (черный, зеленый) – 200 мл </t>
  </si>
  <si>
    <t xml:space="preserve">Кофе вареный  (кофе - машина) – 150 мл </t>
  </si>
  <si>
    <t>Булочка пшеничная с кунжутом - 30 г</t>
  </si>
  <si>
    <t>Рженая булочка - 30 г</t>
  </si>
  <si>
    <t>Булочка 8 злаков - 30 г</t>
  </si>
  <si>
    <r>
      <t xml:space="preserve">  </t>
    </r>
    <r>
      <rPr>
        <i/>
        <sz val="12"/>
        <rFont val="Times New Roman"/>
        <family val="1"/>
      </rPr>
      <t>Люля-кебаб «Классический»  (рубленая телятина и свинина с зеленью кинзы и  луком - репка) – 120 г</t>
    </r>
  </si>
  <si>
    <t xml:space="preserve">Шашлык «Домашний» (шашлык из телятины, замаринованный в огуречном рассоле с помидорами, луком и петрушкой) – 120 г   </t>
  </si>
  <si>
    <t>Ассорти куриного шашлыка  «Трио» - мясо цыпленка,  маринованное в трех различных соусах(в медовом соусе  «Тереяки», в соусе «Кари» с кинзой, в сливочном соусе с эстрагоном),  приобретает необычайный вкус и цвет – 150 г</t>
  </si>
  <si>
    <t xml:space="preserve">Салат "Савари" (ростбиф, микс салатных листьев, кенийская фасоль, яблоко "Гренни", кинза, бальзамический уксус, масло растительное) - 75 г </t>
  </si>
  <si>
    <t xml:space="preserve">Лосось «Киджери» (филе норвежского лосося, запеченное в медовой глазури) - 130 г </t>
  </si>
  <si>
    <t>Хлеб (белый, черный) - 20 г</t>
  </si>
  <si>
    <t xml:space="preserve">Заказчик: </t>
  </si>
  <si>
    <t>Сахар, сливки, лимон</t>
  </si>
  <si>
    <t>Сырные закуски</t>
  </si>
  <si>
    <r>
      <t>Холодные</t>
    </r>
    <r>
      <rPr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закуски</t>
    </r>
  </si>
  <si>
    <t>Рыбные закуски</t>
  </si>
  <si>
    <t>Мясные закуски</t>
  </si>
  <si>
    <t xml:space="preserve"> </t>
  </si>
  <si>
    <t>Наименование</t>
  </si>
  <si>
    <t>Салаты</t>
  </si>
  <si>
    <t xml:space="preserve">Напитки </t>
  </si>
  <si>
    <t>цена</t>
  </si>
  <si>
    <t>Овощные закуски</t>
  </si>
  <si>
    <t>Горячие блюда</t>
  </si>
  <si>
    <t>Гарнир</t>
  </si>
  <si>
    <t>Выпечка и хлеб</t>
  </si>
  <si>
    <t>Главное блюдо стола</t>
  </si>
  <si>
    <t>Булочка пшеничная  - 30 г</t>
  </si>
  <si>
    <t>Горячие закуски (фуршетные закуски)</t>
  </si>
  <si>
    <t>Итого:</t>
  </si>
  <si>
    <t xml:space="preserve">итого </t>
  </si>
  <si>
    <t xml:space="preserve">Дата проведения мероприятия:  </t>
  </si>
  <si>
    <t xml:space="preserve">Время проведения мероприятия:  </t>
  </si>
  <si>
    <t xml:space="preserve">«Рыбная симфония»  ~ 5 кг                                          
- композиция на зеркале из  судаков и щуки, фаршированных  нежным сливочным муссом из семги с креветками,   подается с раками в мозаике морепродуктов  </t>
  </si>
  <si>
    <t>Итого по меню:</t>
  </si>
  <si>
    <t xml:space="preserve">Количество человек:  </t>
  </si>
  <si>
    <t>Фуршетные закуски (для аперитива)</t>
  </si>
  <si>
    <t>кол-во</t>
  </si>
  <si>
    <t xml:space="preserve">Стул </t>
  </si>
  <si>
    <t xml:space="preserve">от </t>
  </si>
  <si>
    <t>Чехол на стул</t>
  </si>
  <si>
    <t>от</t>
  </si>
  <si>
    <t xml:space="preserve">Доставка мебели </t>
  </si>
  <si>
    <t>1 час</t>
  </si>
  <si>
    <t>8 часов</t>
  </si>
  <si>
    <t>Обслуживание (дополнительное обслуживание не предусмотренное меню)*</t>
  </si>
  <si>
    <t>Аренда мебели*</t>
  </si>
  <si>
    <t>выход на человека</t>
  </si>
  <si>
    <t xml:space="preserve">Шампиньоны,  фаршированные овощным рататуем , запеченные с сыром "Крем - чиз"  (10 шт.)- 200 г </t>
  </si>
  <si>
    <r>
      <t xml:space="preserve">Мини - шашлычок из свиной шейки с гогошарами – 80/20г      </t>
    </r>
    <r>
      <rPr>
        <i/>
        <sz val="12"/>
        <color indexed="10"/>
        <rFont val="Times New Roman"/>
        <family val="1"/>
      </rPr>
      <t xml:space="preserve"> </t>
    </r>
  </si>
  <si>
    <t>Ножка барашка запеченная - за 1 шт.  ~ 2 кг                         
- ножка молодого барашка, маринованная в домашнем красном вине с армянской аджикой, подается с соусом «Аджика домашняя» или соусом «Красное вино» (на выбор)</t>
  </si>
  <si>
    <t xml:space="preserve">Соки «J- 7»  в ассортименте – 250 мл </t>
  </si>
  <si>
    <t>Мохито классический и клубничный (на выбор) - 1000 мл</t>
  </si>
  <si>
    <t>Морс клюквенный – 1000 мл</t>
  </si>
  <si>
    <t xml:space="preserve">Классический лимонад с мятой - 1000 мл  </t>
  </si>
  <si>
    <t>Первые блюда</t>
  </si>
  <si>
    <t>Уха «Монастырская» (уха, вареная на углях из двойного бульона с кусочками судака и семги, подается с зеленым луком) – в подарок от компании «А ля Фуршет» -50 мл. водочки</t>
  </si>
  <si>
    <t xml:space="preserve">Борщ "Украинский" с мясным набором  и садовой зеленью </t>
  </si>
  <si>
    <t xml:space="preserve">"Харчо" с бараниной </t>
  </si>
  <si>
    <t>Суп-лапша грибная</t>
  </si>
  <si>
    <t xml:space="preserve">Суп-лапша куриная </t>
  </si>
  <si>
    <t xml:space="preserve">Суп-пюре из брокколи  с пшеничными гренками  </t>
  </si>
  <si>
    <t xml:space="preserve">Крем-суп из лесных грибов </t>
  </si>
  <si>
    <t xml:space="preserve">Окрошка классическая на квасе </t>
  </si>
  <si>
    <t xml:space="preserve">Горячие блюдо с костра  </t>
  </si>
  <si>
    <t xml:space="preserve"> Плов «Узбекский» (классический плов из  баранины и восточными специями) - 300 г</t>
  </si>
  <si>
    <t xml:space="preserve"> Плов «Среднеазиатский» с курицей и восточными специями - 300 г</t>
  </si>
  <si>
    <r>
      <t xml:space="preserve">Ассорти сыров  с грецкими орехами,  красным виноградом, крекерами, физалисом  и цветочным медом – 30/20 г                                                                                         </t>
    </r>
    <r>
      <rPr>
        <i/>
        <sz val="12"/>
        <color indexed="10"/>
        <rFont val="Times New Roman"/>
        <family val="1"/>
      </rPr>
      <t xml:space="preserve">   </t>
    </r>
    <r>
      <rPr>
        <i/>
        <sz val="12"/>
        <rFont val="Times New Roman"/>
        <family val="1"/>
      </rPr>
      <t xml:space="preserve">                                                                                -  "Пармезан"                                                                                                                                                              - "Дор-блю"
- "Маасдам"                                                                                              </t>
    </r>
  </si>
  <si>
    <t>Мясное ассорти, украшенное овощами с добавлением душистых специй - 50 г                                                  - буженина, маринованная в горчичном маринаде, подается с медово-горчичным соусом                                       - копченая индейка в сопровождении стебля сельдерея, листьев салата                                                                                                                                                        - сыровяленое куриное филе в стиле  "Карпаччо"</t>
  </si>
  <si>
    <t>Медальоны из мяса цыпленка в кунжутной панировке, подаются с глазированным в портвейне луком «Шалот» – 110 /20г</t>
  </si>
  <si>
    <t>Итальянский десерт «Тирамису» - 95 г</t>
  </si>
  <si>
    <t>Похлебка "Полевая"(тушенка с картошкой(перловкой, гречкой- на выбор), морковкой и зеленью) - 300 г</t>
  </si>
  <si>
    <t>Вок - станция</t>
  </si>
  <si>
    <t>Яичная лапша с овощами и говядиной и соусом "Устричный" - 250 г</t>
  </si>
  <si>
    <t>Овощи "Вок" с шампиньонами  и соусом "Сладкиий Чили" - 250 г</t>
  </si>
  <si>
    <t>Яичная лапша с креветками и острым соусом "Ню пи" - 250 г</t>
  </si>
  <si>
    <t>Гречневая лапша с говядиной и соусом "Сладкиий Чили" - 250 г</t>
  </si>
  <si>
    <t>Рисовая лапша с курицей и плодами бамии и соусом "Сладкиий Чили"- 250 г</t>
  </si>
  <si>
    <t>Лапша пшеничная "Удон" со свининой, овощами и грибами и соусом "Терияки" - 250 г</t>
  </si>
  <si>
    <t>Гречневая лапша с грибами и овощами с "Устричным " соусом - 250 г</t>
  </si>
  <si>
    <t>Скатерь прямоугольная 1,5*2,5 м</t>
  </si>
  <si>
    <t>Скатерть круглая 3 м</t>
  </si>
  <si>
    <t>Салфетка 45*45 м</t>
  </si>
  <si>
    <t>выход</t>
  </si>
  <si>
    <t>Кол-во человек</t>
  </si>
  <si>
    <r>
      <t xml:space="preserve"> </t>
    </r>
    <r>
      <rPr>
        <i/>
        <sz val="12"/>
        <rFont val="Times New Roman"/>
        <family val="1"/>
      </rPr>
      <t>Кебаб «Восточный» (шпажки с нежным куриным мясом и паприкой, маринованным с соевым соусом и лимоном) – 80/20 г</t>
    </r>
  </si>
  <si>
    <r>
      <t xml:space="preserve"> </t>
    </r>
    <r>
      <rPr>
        <i/>
        <sz val="12"/>
        <rFont val="Times New Roman"/>
        <family val="1"/>
      </rPr>
      <t>Ассорти садовой зелени «Колхида»  (укроп, зеленый лук, петрушка,  кинза, базилик, ассорти листового салата) -20 г</t>
    </r>
  </si>
  <si>
    <t>Ассорти куриного шашлыка  «Трио» - мясо цыпленка,  маринованное в трех различных соусах(в медовом соусе  «Тереяки», в соусе «Кари» с кинзой, в сливочном соусе с эстрагоном),  приобретает необычайный вкус и цвет – 80 /20г</t>
  </si>
  <si>
    <t xml:space="preserve">Мини - «медальон» из свинины (кусочки свиного филе,  маринованные в «Дижонской»  горчице и паприкой, обжаренные в  кунжутных семечках, подается с маринованными шампиньонами) - 80 /20г  </t>
  </si>
  <si>
    <t>Семга «Берси» (стейк из семги приготовленный в форме «бабочки», подается с соусом «Берси» с эстрагоном) - 110/20 г</t>
  </si>
  <si>
    <t xml:space="preserve">Семга «Роял», запеченная с грибами и луком - репка  под сырной шапкой – 110/20 г  </t>
  </si>
  <si>
    <t xml:space="preserve">Свинина «По-царски» (филе свинины, запеченное под грибным жульеном с луком и сыром) - 130 г </t>
  </si>
  <si>
    <t>Канапе с окороком, свежим салатом и маринованным перчиком - 25 г</t>
  </si>
  <si>
    <t>Канапе с ростбифом, соусом «Сливочный хрен» на салатном листе - 25 г</t>
  </si>
  <si>
    <t>Ролл с ветчиной, сливочным сыром и листом салата в мексиканской тортилье - 25 г</t>
  </si>
  <si>
    <t>Слоеное канапе с ветчиной, сыром, помидорчиком "Черри" - 25 г</t>
  </si>
  <si>
    <t>Креветка с чесноком, имбирем и кинзой в абрикосе - 20 г</t>
  </si>
  <si>
    <t>Канапе из семги со свежим огурчиком, салата «Романо» с оливками  и маслинами - 25 г</t>
  </si>
  <si>
    <t>Гратен из картофеля - 120 г</t>
  </si>
  <si>
    <t xml:space="preserve">Свиная корейка, маринованная в соусе «Тереяки» и приготовленная на гриле – 130 г </t>
  </si>
  <si>
    <t>Стол коктейльный (высота 110 см, ширина 70 см)</t>
  </si>
  <si>
    <t>Индейка "Пикадилья"(стейк из индейки, запеченный  в пикантном красном соусе с овощами и белыми кореньями сельдерея и петрушки) - 130 г</t>
  </si>
  <si>
    <t>Курица "По - французски" (куриное филе, запеченное с грибами, помидором и сыром) - 130 г</t>
  </si>
  <si>
    <t>"Эклеры ассорти" (воздушно-заварное тесто, наполненное нежным сливочным кремом и заглазированное сахарной помадкой или превосходным шоколадом) - 60 г</t>
  </si>
  <si>
    <t>Салат «Азиатский» (филе лосося, обжаренное в кунжутной панировке, салат - микс, овощи «Жульен»  с  соусом  «Устричный») - 75 г</t>
  </si>
  <si>
    <t>Шашлык из судака, запеченный со сладким перцем «Светофор» и кабачком – 120 г</t>
  </si>
  <si>
    <t xml:space="preserve">Десерт </t>
  </si>
  <si>
    <t xml:space="preserve">Салат "Столичный- классический" (отварной цыпленок, отварной картофель, яйцо, свежий огурец, морковка, зеленый горошек, зелень, соус "Провансаль") - 75 г </t>
  </si>
  <si>
    <t>Рыбный кебаб (мини-шашлычок из ассорти копченой рыбы на шпажке с цуккини-гриль и помидорчиками «Черри») - 60 г                                                                                                                                                                                                                                                            -  семга
- форель 
- царская рыба</t>
  </si>
  <si>
    <t>Трюфели из брынзы (шарики из брынзы в кунжуте с зеленью и специями) - 30 г</t>
  </si>
  <si>
    <t>Количество человек: 100</t>
  </si>
  <si>
    <t>ОБЩЕЕ МЕНЮ ВЫПУСКНОЙ 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</si>
</sst>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&quot;$&quot;;[Red]\-#,##0&quot;$&quot;"/>
    <numFmt numFmtId="172" formatCode="#,##0.00&quot;$&quot;;[Red]\-#,##0.00&quot;$&quot;"/>
    <numFmt numFmtId="173" formatCode="#&quot; &quot;##0.0"/>
    <numFmt numFmtId="174" formatCode="_(* #,##0.00_);_(* \(#,##0.00\);_(* &quot;-&quot;_);_(@_)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Pragmatica"/>
      <family val="0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NewtonCTT"/>
      <family val="0"/>
    </font>
    <font>
      <sz val="8"/>
      <name val="Helv"/>
      <family val="0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color indexed="53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9" fontId="7" fillId="0" borderId="1">
      <alignment horizontal="center" vertical="center"/>
      <protection/>
    </xf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3" fontId="11" fillId="0" borderId="1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1">
      <alignment horizontal="centerContinuous" vertical="center" wrapText="1"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left" vertical="center" wrapText="1"/>
    </xf>
    <xf numFmtId="169" fontId="16" fillId="2" borderId="3" xfId="31" applyFont="1" applyFill="1" applyBorder="1" applyAlignment="1">
      <alignment horizontal="left" vertical="center"/>
    </xf>
    <xf numFmtId="169" fontId="17" fillId="0" borderId="4" xfId="3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169" fontId="17" fillId="0" borderId="0" xfId="31" applyFont="1" applyFill="1" applyBorder="1" applyAlignment="1">
      <alignment horizontal="left"/>
    </xf>
    <xf numFmtId="180" fontId="13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7" fillId="2" borderId="3" xfId="0" applyNumberFormat="1" applyFont="1" applyFill="1" applyBorder="1" applyAlignment="1">
      <alignment/>
    </xf>
    <xf numFmtId="180" fontId="15" fillId="0" borderId="2" xfId="0" applyNumberFormat="1" applyFont="1" applyBorder="1" applyAlignment="1">
      <alignment vertical="center"/>
    </xf>
    <xf numFmtId="180" fontId="15" fillId="0" borderId="1" xfId="0" applyNumberFormat="1" applyFont="1" applyBorder="1" applyAlignment="1">
      <alignment vertical="center"/>
    </xf>
    <xf numFmtId="0" fontId="17" fillId="0" borderId="4" xfId="31" applyNumberFormat="1" applyFont="1" applyFill="1" applyBorder="1" applyAlignment="1">
      <alignment horizontal="center" vertical="center" wrapText="1"/>
    </xf>
    <xf numFmtId="0" fontId="15" fillId="0" borderId="0" xfId="31" applyNumberFormat="1" applyFont="1" applyFill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2" borderId="3" xfId="31" applyNumberFormat="1" applyFont="1" applyFill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80" fontId="15" fillId="0" borderId="2" xfId="0" applyNumberFormat="1" applyFont="1" applyBorder="1" applyAlignment="1">
      <alignment horizontal="center" vertical="center"/>
    </xf>
    <xf numFmtId="180" fontId="15" fillId="2" borderId="5" xfId="3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180" fontId="17" fillId="0" borderId="4" xfId="31" applyNumberFormat="1" applyFont="1" applyBorder="1" applyAlignment="1">
      <alignment horizontal="center" vertical="center" wrapText="1"/>
    </xf>
    <xf numFmtId="180" fontId="15" fillId="0" borderId="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 shrinkToFit="1"/>
    </xf>
    <xf numFmtId="169" fontId="16" fillId="2" borderId="3" xfId="3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80" fontId="15" fillId="2" borderId="0" xfId="0" applyNumberFormat="1" applyFont="1" applyFill="1" applyBorder="1" applyAlignment="1">
      <alignment vertical="center"/>
    </xf>
    <xf numFmtId="169" fontId="16" fillId="2" borderId="6" xfId="3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8" fillId="0" borderId="1" xfId="0" applyFont="1" applyBorder="1" applyAlignment="1">
      <alignment horizontal="left" vertical="center" wrapText="1" shrinkToFit="1"/>
    </xf>
    <xf numFmtId="0" fontId="13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/>
    </xf>
    <xf numFmtId="0" fontId="16" fillId="2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6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 shrinkToFit="1"/>
    </xf>
    <xf numFmtId="0" fontId="28" fillId="5" borderId="1" xfId="0" applyFont="1" applyFill="1" applyBorder="1" applyAlignment="1">
      <alignment horizontal="left" vertical="center" wrapText="1" shrinkToFit="1"/>
    </xf>
    <xf numFmtId="0" fontId="13" fillId="0" borderId="0" xfId="0" applyFont="1" applyBorder="1" applyAlignment="1">
      <alignment/>
    </xf>
    <xf numFmtId="0" fontId="13" fillId="0" borderId="6" xfId="0" applyFont="1" applyBorder="1" applyAlignment="1">
      <alignment horizontal="left"/>
    </xf>
    <xf numFmtId="169" fontId="16" fillId="2" borderId="0" xfId="31" applyFont="1" applyFill="1" applyBorder="1" applyAlignment="1">
      <alignment horizontal="left" vertical="center"/>
    </xf>
    <xf numFmtId="169" fontId="16" fillId="2" borderId="0" xfId="31" applyFont="1" applyFill="1" applyBorder="1" applyAlignment="1">
      <alignment horizontal="center" vertical="center"/>
    </xf>
    <xf numFmtId="169" fontId="15" fillId="2" borderId="3" xfId="3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15" fillId="2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169" fontId="16" fillId="0" borderId="0" xfId="3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80" fontId="16" fillId="2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31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80" fontId="17" fillId="0" borderId="1" xfId="0" applyNumberFormat="1" applyFont="1" applyBorder="1" applyAlignment="1">
      <alignment horizontal="center" vertical="center"/>
    </xf>
    <xf numFmtId="180" fontId="15" fillId="0" borderId="7" xfId="0" applyNumberFormat="1" applyFont="1" applyBorder="1" applyAlignment="1">
      <alignment horizontal="center" vertical="center"/>
    </xf>
    <xf numFmtId="180" fontId="17" fillId="0" borderId="1" xfId="0" applyNumberFormat="1" applyFont="1" applyBorder="1" applyAlignment="1">
      <alignment vertical="center"/>
    </xf>
    <xf numFmtId="169" fontId="17" fillId="2" borderId="3" xfId="31" applyFont="1" applyFill="1" applyBorder="1" applyAlignment="1">
      <alignment horizontal="left" vertical="center"/>
    </xf>
    <xf numFmtId="169" fontId="17" fillId="0" borderId="0" xfId="31" applyFont="1" applyFill="1" applyBorder="1" applyAlignment="1">
      <alignment horizontal="left" vertical="center"/>
    </xf>
    <xf numFmtId="180" fontId="17" fillId="0" borderId="1" xfId="31" applyNumberFormat="1" applyFont="1" applyFill="1" applyBorder="1" applyAlignment="1">
      <alignment horizontal="center" vertical="center"/>
    </xf>
    <xf numFmtId="169" fontId="16" fillId="0" borderId="0" xfId="31" applyFont="1" applyFill="1" applyBorder="1" applyAlignment="1">
      <alignment horizontal="left" vertical="center" wrapText="1"/>
    </xf>
    <xf numFmtId="180" fontId="15" fillId="2" borderId="5" xfId="0" applyNumberFormat="1" applyFont="1" applyFill="1" applyBorder="1" applyAlignment="1">
      <alignment horizontal="center" vertical="center"/>
    </xf>
    <xf numFmtId="180" fontId="23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80" fontId="15" fillId="2" borderId="3" xfId="0" applyNumberFormat="1" applyFont="1" applyFill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/>
    </xf>
    <xf numFmtId="180" fontId="13" fillId="0" borderId="0" xfId="0" applyNumberFormat="1" applyFont="1" applyAlignment="1">
      <alignment horizontal="center"/>
    </xf>
    <xf numFmtId="180" fontId="17" fillId="2" borderId="3" xfId="0" applyNumberFormat="1" applyFont="1" applyFill="1" applyBorder="1" applyAlignment="1">
      <alignment horizontal="center"/>
    </xf>
    <xf numFmtId="180" fontId="15" fillId="0" borderId="1" xfId="0" applyNumberFormat="1" applyFont="1" applyFill="1" applyBorder="1" applyAlignment="1">
      <alignment horizontal="center" vertical="center"/>
    </xf>
    <xf numFmtId="180" fontId="16" fillId="2" borderId="3" xfId="31" applyNumberFormat="1" applyFont="1" applyFill="1" applyBorder="1" applyAlignment="1">
      <alignment horizontal="center"/>
    </xf>
    <xf numFmtId="180" fontId="15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5" fillId="2" borderId="3" xfId="0" applyNumberFormat="1" applyFont="1" applyFill="1" applyBorder="1" applyAlignment="1">
      <alignment horizontal="center" vertical="center"/>
    </xf>
    <xf numFmtId="0" fontId="15" fillId="0" borderId="1" xfId="31" applyNumberFormat="1" applyFont="1" applyFill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/>
    </xf>
    <xf numFmtId="0" fontId="16" fillId="2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/>
    </xf>
    <xf numFmtId="180" fontId="21" fillId="0" borderId="0" xfId="0" applyNumberFormat="1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23" fillId="5" borderId="0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0" xfId="0" applyNumberFormat="1" applyFont="1" applyFill="1" applyBorder="1" applyAlignment="1">
      <alignment horizontal="center" vertical="center" wrapText="1"/>
    </xf>
    <xf numFmtId="169" fontId="17" fillId="0" borderId="1" xfId="31" applyFont="1" applyBorder="1" applyAlignment="1">
      <alignment horizontal="center" vertical="center" wrapText="1"/>
    </xf>
    <xf numFmtId="180" fontId="17" fillId="0" borderId="1" xfId="31" applyNumberFormat="1" applyFont="1" applyBorder="1" applyAlignment="1">
      <alignment horizontal="center" vertical="center" wrapText="1"/>
    </xf>
    <xf numFmtId="0" fontId="17" fillId="0" borderId="1" xfId="31" applyNumberFormat="1" applyFont="1" applyFill="1" applyBorder="1" applyAlignment="1">
      <alignment horizontal="center" vertical="center" wrapText="1"/>
    </xf>
    <xf numFmtId="169" fontId="15" fillId="2" borderId="5" xfId="3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169" fontId="17" fillId="2" borderId="3" xfId="31" applyFont="1" applyFill="1" applyBorder="1" applyAlignment="1">
      <alignment horizontal="center" vertical="center"/>
    </xf>
    <xf numFmtId="0" fontId="15" fillId="2" borderId="5" xfId="31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5" fillId="0" borderId="10" xfId="31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180" fontId="15" fillId="0" borderId="12" xfId="0" applyNumberFormat="1" applyFont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23" fillId="5" borderId="13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3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180" fontId="16" fillId="0" borderId="1" xfId="3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80" fontId="17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</cellXfs>
  <cellStyles count="18">
    <cellStyle name="Normal" xfId="0"/>
    <cellStyle name="2.Жирный" xfId="16"/>
    <cellStyle name="Comma [0]_Acer" xfId="17"/>
    <cellStyle name="Comma_Acer" xfId="18"/>
    <cellStyle name="Currency [0]_Acer" xfId="19"/>
    <cellStyle name="Currency_Acer" xfId="20"/>
    <cellStyle name="Normal_Acer" xfId="21"/>
    <cellStyle name="Hyperlink" xfId="22"/>
    <cellStyle name="Currency" xfId="23"/>
    <cellStyle name="Currency [0]" xfId="24"/>
    <cellStyle name="Followed Hyperlink" xfId="25"/>
    <cellStyle name="Percent" xfId="26"/>
    <cellStyle name="Тысячи [0]_laroux" xfId="27"/>
    <cellStyle name="Тысячи(0)" xfId="28"/>
    <cellStyle name="Тысячи_laroux" xfId="29"/>
    <cellStyle name="Упаковка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7</xdr:col>
      <xdr:colOff>1076325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525"/>
          <a:ext cx="27051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66675</xdr:rowOff>
    </xdr:from>
    <xdr:to>
      <xdr:col>4</xdr:col>
      <xdr:colOff>1028700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6675"/>
          <a:ext cx="2771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workbookViewId="0" topLeftCell="C229">
      <selection activeCell="F242" sqref="F242"/>
    </sheetView>
  </sheetViews>
  <sheetFormatPr defaultColWidth="9.140625" defaultRowHeight="12.75"/>
  <cols>
    <col min="1" max="1" width="0" style="55" hidden="1" customWidth="1"/>
    <col min="2" max="2" width="0" style="0" hidden="1" customWidth="1"/>
  </cols>
  <sheetData>
    <row r="1" spans="1:6" ht="15.75">
      <c r="A1" s="54">
        <v>1</v>
      </c>
      <c r="B1" t="e">
        <f>МЕНЮ!#REF!</f>
        <v>#REF!</v>
      </c>
      <c r="D1" t="s">
        <v>135</v>
      </c>
      <c r="F1" t="e">
        <f>B280/МЕНЮ!#REF!</f>
        <v>#REF!</v>
      </c>
    </row>
    <row r="2" spans="1:2" ht="15.75">
      <c r="A2" s="54">
        <v>2</v>
      </c>
      <c r="B2" t="e">
        <f>МЕНЮ!#REF!</f>
        <v>#REF!</v>
      </c>
    </row>
    <row r="3" spans="1:2" ht="15.75">
      <c r="A3" s="54">
        <v>3</v>
      </c>
      <c r="B3" t="e">
        <f>МЕНЮ!#REF!</f>
        <v>#REF!</v>
      </c>
    </row>
    <row r="4" spans="1:2" ht="15.75">
      <c r="A4" s="54">
        <v>4</v>
      </c>
      <c r="B4">
        <f>МЕНЮ!B14</f>
        <v>0</v>
      </c>
    </row>
    <row r="5" spans="1:2" ht="15.75">
      <c r="A5" s="54">
        <v>5</v>
      </c>
      <c r="B5" t="e">
        <f>МЕНЮ!#REF!</f>
        <v>#REF!</v>
      </c>
    </row>
    <row r="6" spans="1:2" ht="15.75">
      <c r="A6" s="54">
        <v>6</v>
      </c>
      <c r="B6" t="e">
        <f>МЕНЮ!#REF!</f>
        <v>#REF!</v>
      </c>
    </row>
    <row r="7" spans="1:2" ht="15.75">
      <c r="A7" s="54">
        <v>7</v>
      </c>
      <c r="B7" t="e">
        <f>МЕНЮ!#REF!</f>
        <v>#REF!</v>
      </c>
    </row>
    <row r="8" spans="1:2" ht="15.75">
      <c r="A8" s="54">
        <v>8</v>
      </c>
      <c r="B8" t="e">
        <f>МЕНЮ!#REF!</f>
        <v>#REF!</v>
      </c>
    </row>
    <row r="9" spans="1:2" ht="15.75">
      <c r="A9" s="54">
        <v>9</v>
      </c>
      <c r="B9" t="e">
        <f>МЕНЮ!#REF!</f>
        <v>#REF!</v>
      </c>
    </row>
    <row r="10" spans="1:2" ht="15.75">
      <c r="A10" s="54">
        <v>10</v>
      </c>
      <c r="B10" t="e">
        <f>МЕНЮ!#REF!</f>
        <v>#REF!</v>
      </c>
    </row>
    <row r="11" spans="1:2" ht="15.75">
      <c r="A11" s="54">
        <v>11</v>
      </c>
      <c r="B11" t="e">
        <f>МЕНЮ!#REF!</f>
        <v>#REF!</v>
      </c>
    </row>
    <row r="12" spans="1:2" ht="15.75">
      <c r="A12" s="54">
        <v>12</v>
      </c>
      <c r="B12" t="e">
        <f>МЕНЮ!#REF!</f>
        <v>#REF!</v>
      </c>
    </row>
    <row r="13" spans="1:2" ht="15.75">
      <c r="A13" s="54">
        <v>13</v>
      </c>
      <c r="B13" t="e">
        <f>МЕНЮ!#REF!</f>
        <v>#REF!</v>
      </c>
    </row>
    <row r="14" spans="1:2" ht="15.75">
      <c r="A14" s="54">
        <v>14</v>
      </c>
      <c r="B14" t="e">
        <f>МЕНЮ!#REF!</f>
        <v>#REF!</v>
      </c>
    </row>
    <row r="15" spans="1:2" ht="15.75">
      <c r="A15" s="54">
        <v>15</v>
      </c>
      <c r="B15">
        <f>МЕНЮ!B15</f>
        <v>0</v>
      </c>
    </row>
    <row r="16" spans="1:2" ht="15.75">
      <c r="A16" s="54">
        <v>16</v>
      </c>
      <c r="B16" t="e">
        <f>МЕНЮ!#REF!</f>
        <v>#REF!</v>
      </c>
    </row>
    <row r="17" spans="1:2" ht="15.75">
      <c r="A17" s="56"/>
      <c r="B17" t="e">
        <f>МЕНЮ!#REF!</f>
        <v>#REF!</v>
      </c>
    </row>
    <row r="18" spans="1:2" ht="15.75">
      <c r="A18" s="54">
        <v>18</v>
      </c>
      <c r="B18" t="e">
        <f>МЕНЮ!#REF!</f>
        <v>#REF!</v>
      </c>
    </row>
    <row r="19" spans="1:2" ht="15.75">
      <c r="A19" s="54">
        <v>19</v>
      </c>
      <c r="B19">
        <f>МЕНЮ!B16</f>
        <v>0</v>
      </c>
    </row>
    <row r="20" spans="1:2" ht="15.75">
      <c r="A20" s="54">
        <v>20</v>
      </c>
      <c r="B20">
        <f>МЕНЮ!B17</f>
        <v>0</v>
      </c>
    </row>
    <row r="21" spans="1:2" ht="15.75">
      <c r="A21" s="54">
        <v>21</v>
      </c>
      <c r="B21" t="e">
        <f>МЕНЮ!#REF!</f>
        <v>#REF!</v>
      </c>
    </row>
    <row r="22" spans="1:2" ht="15.75">
      <c r="A22" s="54">
        <v>22</v>
      </c>
      <c r="B22" t="e">
        <f>МЕНЮ!#REF!</f>
        <v>#REF!</v>
      </c>
    </row>
    <row r="23" spans="1:2" ht="15.75">
      <c r="A23" s="54">
        <v>23</v>
      </c>
      <c r="B23">
        <f>МЕНЮ!B18</f>
        <v>1250</v>
      </c>
    </row>
    <row r="24" spans="1:2" ht="15.75">
      <c r="A24" s="54">
        <v>24</v>
      </c>
      <c r="B24">
        <f>МЕНЮ!B19</f>
        <v>1250</v>
      </c>
    </row>
    <row r="25" spans="1:2" ht="15.75">
      <c r="A25" s="54">
        <v>25</v>
      </c>
      <c r="B25" t="e">
        <f>МЕНЮ!#REF!</f>
        <v>#REF!</v>
      </c>
    </row>
    <row r="26" spans="1:2" ht="15.75">
      <c r="A26" s="54">
        <v>26</v>
      </c>
      <c r="B26" t="e">
        <f>МЕНЮ!#REF!</f>
        <v>#REF!</v>
      </c>
    </row>
    <row r="27" spans="1:2" ht="15.75">
      <c r="A27" s="54">
        <v>27</v>
      </c>
      <c r="B27" t="e">
        <f>МЕНЮ!#REF!</f>
        <v>#REF!</v>
      </c>
    </row>
    <row r="28" spans="1:2" ht="15.75">
      <c r="A28" s="54">
        <v>28</v>
      </c>
      <c r="B28">
        <f>МЕНЮ!B21</f>
        <v>0</v>
      </c>
    </row>
    <row r="29" spans="1:2" ht="15.75">
      <c r="A29" s="54">
        <v>29</v>
      </c>
      <c r="B29" t="e">
        <f>МЕНЮ!#REF!</f>
        <v>#REF!</v>
      </c>
    </row>
    <row r="30" spans="1:2" ht="15.75">
      <c r="A30" s="54">
        <v>30</v>
      </c>
      <c r="B30" t="e">
        <f>МЕНЮ!#REF!</f>
        <v>#REF!</v>
      </c>
    </row>
    <row r="31" spans="1:2" ht="15.75">
      <c r="A31" s="54">
        <v>31</v>
      </c>
      <c r="B31" t="e">
        <f>МЕНЮ!#REF!</f>
        <v>#REF!</v>
      </c>
    </row>
    <row r="32" spans="1:2" ht="15.75">
      <c r="A32" s="54">
        <v>32</v>
      </c>
      <c r="B32" t="e">
        <f>МЕНЮ!#REF!</f>
        <v>#REF!</v>
      </c>
    </row>
    <row r="33" spans="1:2" ht="15.75">
      <c r="A33" s="54">
        <v>33</v>
      </c>
      <c r="B33">
        <f>МЕНЮ!B22</f>
        <v>1250</v>
      </c>
    </row>
    <row r="34" spans="1:2" ht="15.75">
      <c r="A34" s="54">
        <v>34</v>
      </c>
      <c r="B34" t="e">
        <f>МЕНЮ!#REF!</f>
        <v>#REF!</v>
      </c>
    </row>
    <row r="35" spans="1:2" ht="15.75">
      <c r="A35" s="54">
        <v>35</v>
      </c>
      <c r="B35" t="e">
        <f>МЕНЮ!#REF!</f>
        <v>#REF!</v>
      </c>
    </row>
    <row r="36" spans="1:2" ht="15.75">
      <c r="A36" s="56"/>
      <c r="B36" t="e">
        <f>МЕНЮ!#REF!</f>
        <v>#REF!</v>
      </c>
    </row>
    <row r="37" spans="1:2" ht="15.75">
      <c r="A37" s="54">
        <v>37</v>
      </c>
      <c r="B37">
        <f>МЕНЮ!B23</f>
        <v>0</v>
      </c>
    </row>
    <row r="38" spans="1:2" ht="15.75">
      <c r="A38" s="54">
        <v>38</v>
      </c>
      <c r="B38" t="e">
        <f>МЕНЮ!#REF!</f>
        <v>#REF!</v>
      </c>
    </row>
    <row r="39" spans="1:2" ht="15.75">
      <c r="A39" s="54">
        <v>39</v>
      </c>
      <c r="B39">
        <f>МЕНЮ!B25</f>
        <v>0</v>
      </c>
    </row>
    <row r="40" spans="1:2" ht="15.75">
      <c r="A40" s="54">
        <v>40</v>
      </c>
      <c r="B40">
        <f>МЕНЮ!B26</f>
        <v>0</v>
      </c>
    </row>
    <row r="41" spans="1:2" ht="15.75">
      <c r="A41" s="54">
        <v>41</v>
      </c>
      <c r="B41">
        <f>МЕНЮ!B27</f>
        <v>0</v>
      </c>
    </row>
    <row r="42" spans="1:2" ht="15.75">
      <c r="A42" s="54">
        <v>42</v>
      </c>
      <c r="B42" t="e">
        <f>МЕНЮ!#REF!</f>
        <v>#REF!</v>
      </c>
    </row>
    <row r="43" spans="1:2" ht="15.75">
      <c r="A43" s="54">
        <v>43</v>
      </c>
      <c r="B43" t="e">
        <f>МЕНЮ!#REF!</f>
        <v>#REF!</v>
      </c>
    </row>
    <row r="44" spans="1:2" ht="15.75">
      <c r="A44" s="54">
        <v>44</v>
      </c>
      <c r="B44" t="e">
        <f>МЕНЮ!#REF!</f>
        <v>#REF!</v>
      </c>
    </row>
    <row r="45" spans="1:2" ht="15.75">
      <c r="A45" s="54">
        <v>45</v>
      </c>
      <c r="B45">
        <f>МЕНЮ!B28</f>
        <v>0</v>
      </c>
    </row>
    <row r="46" spans="1:2" ht="15.75">
      <c r="A46" s="54">
        <v>46</v>
      </c>
      <c r="B46" t="e">
        <f>МЕНЮ!#REF!</f>
        <v>#REF!</v>
      </c>
    </row>
    <row r="47" spans="1:2" ht="15.75">
      <c r="A47" s="56"/>
      <c r="B47" t="e">
        <f>МЕНЮ!#REF!</f>
        <v>#REF!</v>
      </c>
    </row>
    <row r="48" spans="1:2" ht="15.75">
      <c r="A48" s="54">
        <v>48</v>
      </c>
      <c r="B48" t="e">
        <f>МЕНЮ!#REF!</f>
        <v>#REF!</v>
      </c>
    </row>
    <row r="49" spans="1:2" ht="15.75">
      <c r="A49" s="54">
        <v>49</v>
      </c>
      <c r="B49" t="e">
        <f>МЕНЮ!#REF!</f>
        <v>#REF!</v>
      </c>
    </row>
    <row r="50" spans="1:2" ht="15.75">
      <c r="A50" s="54">
        <v>50</v>
      </c>
      <c r="B50" t="e">
        <f>МЕНЮ!#REF!</f>
        <v>#REF!</v>
      </c>
    </row>
    <row r="51" spans="1:2" ht="15.75">
      <c r="A51" s="54">
        <v>51</v>
      </c>
      <c r="B51" t="e">
        <f>МЕНЮ!#REF!</f>
        <v>#REF!</v>
      </c>
    </row>
    <row r="52" spans="1:2" ht="15.75">
      <c r="A52" s="54">
        <v>52</v>
      </c>
      <c r="B52" t="e">
        <f>МЕНЮ!#REF!</f>
        <v>#REF!</v>
      </c>
    </row>
    <row r="53" spans="1:2" ht="15.75">
      <c r="A53" s="54">
        <v>53</v>
      </c>
      <c r="B53" t="e">
        <f>МЕНЮ!#REF!</f>
        <v>#REF!</v>
      </c>
    </row>
    <row r="54" spans="1:2" ht="15.75">
      <c r="A54" s="54">
        <v>54</v>
      </c>
      <c r="B54" t="e">
        <f>МЕНЮ!#REF!</f>
        <v>#REF!</v>
      </c>
    </row>
    <row r="55" spans="1:2" ht="15.75">
      <c r="A55" s="54">
        <v>55</v>
      </c>
      <c r="B55" t="e">
        <f>МЕНЮ!#REF!</f>
        <v>#REF!</v>
      </c>
    </row>
    <row r="56" spans="1:2" ht="15.75">
      <c r="A56" s="54">
        <v>56</v>
      </c>
      <c r="B56" t="e">
        <f>МЕНЮ!#REF!</f>
        <v>#REF!</v>
      </c>
    </row>
    <row r="57" spans="1:2" ht="15.75">
      <c r="A57" s="54">
        <v>57</v>
      </c>
      <c r="B57" t="e">
        <f>МЕНЮ!#REF!</f>
        <v>#REF!</v>
      </c>
    </row>
    <row r="58" spans="1:2" ht="15.75">
      <c r="A58" s="54">
        <v>58</v>
      </c>
      <c r="B58" t="e">
        <f>МЕНЮ!#REF!</f>
        <v>#REF!</v>
      </c>
    </row>
    <row r="59" spans="1:2" ht="15.75">
      <c r="A59" s="54">
        <v>59</v>
      </c>
      <c r="B59" t="e">
        <f>МЕНЮ!#REF!</f>
        <v>#REF!</v>
      </c>
    </row>
    <row r="60" spans="1:2" ht="15.75">
      <c r="A60" s="54">
        <v>60</v>
      </c>
      <c r="B60" t="e">
        <f>МЕНЮ!#REF!</f>
        <v>#REF!</v>
      </c>
    </row>
    <row r="61" spans="1:2" ht="15.75">
      <c r="A61" s="54">
        <v>61</v>
      </c>
      <c r="B61" t="e">
        <f>МЕНЮ!#REF!</f>
        <v>#REF!</v>
      </c>
    </row>
    <row r="62" spans="1:2" ht="15.75">
      <c r="A62" s="54">
        <v>62</v>
      </c>
      <c r="B62" t="e">
        <f>МЕНЮ!#REF!</f>
        <v>#REF!</v>
      </c>
    </row>
    <row r="63" spans="1:2" ht="15.75">
      <c r="A63" s="54">
        <v>63</v>
      </c>
      <c r="B63" t="e">
        <f>МЕНЮ!#REF!</f>
        <v>#REF!</v>
      </c>
    </row>
    <row r="64" spans="1:2" ht="15.75">
      <c r="A64" s="54">
        <v>64</v>
      </c>
      <c r="B64" t="e">
        <f>МЕНЮ!#REF!</f>
        <v>#REF!</v>
      </c>
    </row>
    <row r="65" spans="1:2" ht="15.75">
      <c r="A65" s="54">
        <v>65</v>
      </c>
      <c r="B65" t="e">
        <f>МЕНЮ!#REF!</f>
        <v>#REF!</v>
      </c>
    </row>
    <row r="66" spans="1:2" ht="15.75">
      <c r="A66" s="54">
        <v>66</v>
      </c>
      <c r="B66" t="e">
        <f>МЕНЮ!#REF!</f>
        <v>#REF!</v>
      </c>
    </row>
    <row r="67" spans="1:2" ht="15.75">
      <c r="A67" s="54">
        <v>67</v>
      </c>
      <c r="B67" t="e">
        <f>МЕНЮ!#REF!</f>
        <v>#REF!</v>
      </c>
    </row>
    <row r="68" spans="1:2" ht="15.75">
      <c r="A68" s="54">
        <v>68</v>
      </c>
      <c r="B68" t="e">
        <f>МЕНЮ!#REF!</f>
        <v>#REF!</v>
      </c>
    </row>
    <row r="69" spans="1:2" ht="15.75">
      <c r="A69" s="54">
        <v>69</v>
      </c>
      <c r="B69" t="e">
        <f>МЕНЮ!#REF!</f>
        <v>#REF!</v>
      </c>
    </row>
    <row r="70" spans="1:2" ht="15.75">
      <c r="A70" s="54">
        <v>70</v>
      </c>
      <c r="B70" t="e">
        <f>МЕНЮ!#REF!</f>
        <v>#REF!</v>
      </c>
    </row>
    <row r="71" spans="1:2" ht="15.75">
      <c r="A71" s="54">
        <v>71</v>
      </c>
      <c r="B71" t="e">
        <f>МЕНЮ!#REF!</f>
        <v>#REF!</v>
      </c>
    </row>
    <row r="72" spans="1:2" ht="15.75">
      <c r="A72" s="54">
        <v>72</v>
      </c>
      <c r="B72" t="e">
        <f>МЕНЮ!#REF!</f>
        <v>#REF!</v>
      </c>
    </row>
    <row r="73" spans="1:2" ht="15.75">
      <c r="A73" s="54">
        <v>73</v>
      </c>
      <c r="B73" t="e">
        <f>МЕНЮ!#REF!</f>
        <v>#REF!</v>
      </c>
    </row>
    <row r="74" spans="1:2" ht="15.75">
      <c r="A74" s="54">
        <v>74</v>
      </c>
      <c r="B74" t="e">
        <f>МЕНЮ!#REF!</f>
        <v>#REF!</v>
      </c>
    </row>
    <row r="75" spans="1:2" ht="15.75">
      <c r="A75" s="56"/>
      <c r="B75">
        <f>МЕНЮ!B29</f>
        <v>0</v>
      </c>
    </row>
    <row r="76" spans="1:2" ht="15.75">
      <c r="A76" s="56"/>
      <c r="B76">
        <f>МЕНЮ!B30</f>
        <v>0</v>
      </c>
    </row>
    <row r="77" spans="1:2" ht="15.75">
      <c r="A77" s="54">
        <v>77</v>
      </c>
      <c r="B77">
        <f>МЕНЮ!B31</f>
        <v>4800</v>
      </c>
    </row>
    <row r="78" spans="1:2" ht="15.75">
      <c r="A78" s="54">
        <v>78</v>
      </c>
      <c r="B78" t="e">
        <f>МЕНЮ!#REF!</f>
        <v>#REF!</v>
      </c>
    </row>
    <row r="79" spans="1:2" ht="15.75">
      <c r="A79" s="54">
        <v>79</v>
      </c>
      <c r="B79">
        <f>МЕНЮ!B33</f>
        <v>0</v>
      </c>
    </row>
    <row r="80" spans="1:2" ht="15.75">
      <c r="A80" s="54">
        <v>80</v>
      </c>
      <c r="B80" t="e">
        <f>МЕНЮ!#REF!</f>
        <v>#REF!</v>
      </c>
    </row>
    <row r="81" spans="1:2" ht="15.75">
      <c r="A81" s="54">
        <v>81</v>
      </c>
      <c r="B81" t="e">
        <f>МЕНЮ!#REF!</f>
        <v>#REF!</v>
      </c>
    </row>
    <row r="82" spans="1:2" ht="15.75">
      <c r="A82" s="54">
        <v>82</v>
      </c>
      <c r="B82" t="e">
        <f>МЕНЮ!#REF!</f>
        <v>#REF!</v>
      </c>
    </row>
    <row r="83" spans="1:2" ht="15.75">
      <c r="A83" s="54">
        <v>83</v>
      </c>
      <c r="B83">
        <f>МЕНЮ!B34</f>
        <v>0</v>
      </c>
    </row>
    <row r="84" spans="1:2" ht="15.75">
      <c r="A84" s="54">
        <v>84</v>
      </c>
      <c r="B84" t="e">
        <f>МЕНЮ!#REF!</f>
        <v>#REF!</v>
      </c>
    </row>
    <row r="85" spans="1:2" ht="15.75">
      <c r="A85" s="54">
        <v>85</v>
      </c>
      <c r="B85" t="e">
        <f>МЕНЮ!#REF!</f>
        <v>#REF!</v>
      </c>
    </row>
    <row r="86" spans="1:2" ht="15.75">
      <c r="A86" s="54">
        <v>86</v>
      </c>
      <c r="B86" t="e">
        <f>МЕНЮ!#REF!</f>
        <v>#REF!</v>
      </c>
    </row>
    <row r="87" spans="1:2" ht="15.75">
      <c r="A87" s="54">
        <v>87</v>
      </c>
      <c r="B87" t="e">
        <f>МЕНЮ!#REF!</f>
        <v>#REF!</v>
      </c>
    </row>
    <row r="88" spans="1:2" ht="15.75">
      <c r="A88" s="54">
        <v>88</v>
      </c>
      <c r="B88" t="e">
        <f>МЕНЮ!#REF!</f>
        <v>#REF!</v>
      </c>
    </row>
    <row r="89" spans="1:2" ht="15.75">
      <c r="A89" s="54">
        <v>89</v>
      </c>
      <c r="B89" t="e">
        <f>МЕНЮ!#REF!</f>
        <v>#REF!</v>
      </c>
    </row>
    <row r="90" spans="1:2" ht="15.75">
      <c r="A90" s="54"/>
      <c r="B90">
        <f>МЕНЮ!B35</f>
        <v>0</v>
      </c>
    </row>
    <row r="91" spans="1:2" ht="15.75">
      <c r="A91" s="54">
        <v>91</v>
      </c>
      <c r="B91" t="e">
        <f>МЕНЮ!#REF!</f>
        <v>#REF!</v>
      </c>
    </row>
    <row r="92" spans="1:2" ht="15.75">
      <c r="A92" s="54">
        <v>92</v>
      </c>
      <c r="B92">
        <f>МЕНЮ!B36</f>
        <v>4000</v>
      </c>
    </row>
    <row r="93" spans="1:2" ht="15.75">
      <c r="A93" s="54">
        <v>93</v>
      </c>
      <c r="B93">
        <f>МЕНЮ!B38</f>
        <v>0</v>
      </c>
    </row>
    <row r="94" spans="1:2" ht="15.75">
      <c r="A94" s="54">
        <v>94</v>
      </c>
      <c r="B94" t="e">
        <f>МЕНЮ!#REF!</f>
        <v>#REF!</v>
      </c>
    </row>
    <row r="95" spans="1:2" ht="15.75">
      <c r="A95" s="54">
        <v>95</v>
      </c>
      <c r="B95" t="e">
        <f>МЕНЮ!#REF!</f>
        <v>#REF!</v>
      </c>
    </row>
    <row r="96" spans="1:2" ht="15.75">
      <c r="A96" s="54">
        <v>96</v>
      </c>
      <c r="B96" t="e">
        <f>МЕНЮ!#REF!</f>
        <v>#REF!</v>
      </c>
    </row>
    <row r="97" spans="1:2" ht="15.75">
      <c r="A97" s="54">
        <v>97</v>
      </c>
      <c r="B97" t="e">
        <f>МЕНЮ!#REF!</f>
        <v>#REF!</v>
      </c>
    </row>
    <row r="98" spans="1:2" ht="15.75">
      <c r="A98" s="54">
        <v>98</v>
      </c>
      <c r="B98">
        <f>МЕНЮ!B41</f>
        <v>0</v>
      </c>
    </row>
    <row r="99" spans="1:2" ht="15.75">
      <c r="A99" s="54">
        <v>99</v>
      </c>
      <c r="B99" t="e">
        <f>МЕНЮ!#REF!</f>
        <v>#REF!</v>
      </c>
    </row>
    <row r="100" spans="1:2" ht="15.75">
      <c r="A100" s="54">
        <v>100</v>
      </c>
      <c r="B100" t="e">
        <f>МЕНЮ!#REF!</f>
        <v>#REF!</v>
      </c>
    </row>
    <row r="101" spans="1:2" ht="15.75">
      <c r="A101" s="54">
        <v>101</v>
      </c>
      <c r="B101">
        <f>МЕНЮ!B42</f>
        <v>4000</v>
      </c>
    </row>
    <row r="102" spans="1:2" ht="15.75">
      <c r="A102" s="56"/>
      <c r="B102">
        <f>МЕНЮ!B43</f>
        <v>0</v>
      </c>
    </row>
    <row r="103" spans="1:2" ht="15.75">
      <c r="A103" s="54">
        <v>103</v>
      </c>
      <c r="B103">
        <f>МЕНЮ!B44</f>
        <v>2500</v>
      </c>
    </row>
    <row r="104" spans="1:2" ht="15.75">
      <c r="A104" s="54">
        <v>104</v>
      </c>
      <c r="B104">
        <f>МЕНЮ!B45</f>
        <v>0</v>
      </c>
    </row>
    <row r="105" spans="1:2" ht="15.75">
      <c r="A105" s="54">
        <v>105</v>
      </c>
      <c r="B105">
        <f>МЕНЮ!B46</f>
        <v>0</v>
      </c>
    </row>
    <row r="106" spans="1:2" ht="15.75">
      <c r="A106" s="54">
        <v>106</v>
      </c>
      <c r="B106">
        <f>МЕНЮ!B49</f>
        <v>0</v>
      </c>
    </row>
    <row r="107" spans="1:2" ht="15.75">
      <c r="A107" s="54">
        <v>107</v>
      </c>
      <c r="B107" t="e">
        <f>МЕНЮ!#REF!</f>
        <v>#REF!</v>
      </c>
    </row>
    <row r="108" spans="1:2" ht="15.75">
      <c r="A108" s="56"/>
      <c r="B108">
        <f>МЕНЮ!B50</f>
        <v>0</v>
      </c>
    </row>
    <row r="109" spans="1:2" ht="15.75">
      <c r="A109" s="54">
        <v>109</v>
      </c>
      <c r="B109">
        <f>МЕНЮ!B51</f>
        <v>0</v>
      </c>
    </row>
    <row r="110" spans="1:2" ht="15.75">
      <c r="A110" s="54">
        <v>110</v>
      </c>
      <c r="B110" t="e">
        <f>МЕНЮ!#REF!</f>
        <v>#REF!</v>
      </c>
    </row>
    <row r="111" spans="1:2" ht="15.75">
      <c r="A111" s="54">
        <v>111</v>
      </c>
      <c r="B111" t="e">
        <f>МЕНЮ!#REF!</f>
        <v>#REF!</v>
      </c>
    </row>
    <row r="112" spans="1:2" ht="15.75">
      <c r="A112" s="54">
        <v>112</v>
      </c>
      <c r="B112" t="e">
        <f>МЕНЮ!#REF!</f>
        <v>#REF!</v>
      </c>
    </row>
    <row r="113" spans="1:2" ht="15.75">
      <c r="A113" s="54">
        <v>113</v>
      </c>
      <c r="B113">
        <f>МЕНЮ!B53</f>
        <v>0</v>
      </c>
    </row>
    <row r="114" spans="1:2" ht="15.75">
      <c r="A114" s="54">
        <v>114</v>
      </c>
      <c r="B114">
        <f>МЕНЮ!B54</f>
        <v>5000</v>
      </c>
    </row>
    <row r="115" spans="1:2" ht="15.75">
      <c r="A115" s="54">
        <v>115</v>
      </c>
      <c r="B115" t="e">
        <f>МЕНЮ!#REF!</f>
        <v>#REF!</v>
      </c>
    </row>
    <row r="116" spans="1:2" ht="15.75">
      <c r="A116" s="54">
        <v>116</v>
      </c>
      <c r="B116" t="e">
        <f>МЕНЮ!#REF!</f>
        <v>#REF!</v>
      </c>
    </row>
    <row r="117" spans="1:2" ht="15.75">
      <c r="A117" s="54">
        <v>117</v>
      </c>
      <c r="B117">
        <f>МЕНЮ!B58</f>
        <v>2000</v>
      </c>
    </row>
    <row r="118" spans="1:2" ht="15.75">
      <c r="A118" s="54">
        <v>118</v>
      </c>
      <c r="B118">
        <f>МЕНЮ!B59</f>
        <v>0</v>
      </c>
    </row>
    <row r="119" spans="1:2" ht="15.75">
      <c r="A119" s="54">
        <v>119</v>
      </c>
      <c r="B119" t="e">
        <f>МЕНЮ!#REF!</f>
        <v>#REF!</v>
      </c>
    </row>
    <row r="120" spans="1:2" ht="15.75">
      <c r="A120" s="54">
        <v>120</v>
      </c>
      <c r="B120">
        <f>МЕНЮ!B60</f>
        <v>0</v>
      </c>
    </row>
    <row r="121" spans="1:2" ht="15.75">
      <c r="A121" s="54">
        <v>121</v>
      </c>
      <c r="B121">
        <f>МЕНЮ!B62</f>
        <v>0</v>
      </c>
    </row>
    <row r="122" spans="1:2" ht="15.75">
      <c r="A122" s="56"/>
      <c r="B122" t="e">
        <f>МЕНЮ!#REF!</f>
        <v>#REF!</v>
      </c>
    </row>
    <row r="123" spans="1:2" ht="15.75">
      <c r="A123" s="54">
        <v>123</v>
      </c>
      <c r="B123" t="e">
        <f>МЕНЮ!#REF!</f>
        <v>#REF!</v>
      </c>
    </row>
    <row r="124" spans="1:2" ht="15.75">
      <c r="A124" s="54">
        <v>124</v>
      </c>
      <c r="B124" t="e">
        <f>МЕНЮ!#REF!</f>
        <v>#REF!</v>
      </c>
    </row>
    <row r="125" spans="1:2" ht="15.75">
      <c r="A125" s="54">
        <v>125</v>
      </c>
      <c r="B125" t="e">
        <f>МЕНЮ!#REF!</f>
        <v>#REF!</v>
      </c>
    </row>
    <row r="126" spans="1:2" ht="15.75">
      <c r="A126" s="54">
        <v>126</v>
      </c>
      <c r="B126" t="e">
        <f>МЕНЮ!#REF!</f>
        <v>#REF!</v>
      </c>
    </row>
    <row r="127" spans="1:2" ht="15.75">
      <c r="A127" s="54">
        <v>127</v>
      </c>
      <c r="B127" t="e">
        <f>МЕНЮ!#REF!</f>
        <v>#REF!</v>
      </c>
    </row>
    <row r="128" spans="1:2" ht="15.75">
      <c r="A128" s="54">
        <v>128</v>
      </c>
      <c r="B128" t="e">
        <f>МЕНЮ!#REF!</f>
        <v>#REF!</v>
      </c>
    </row>
    <row r="129" spans="1:2" ht="15.75">
      <c r="A129" s="54">
        <v>129</v>
      </c>
      <c r="B129" t="e">
        <f>МЕНЮ!#REF!</f>
        <v>#REF!</v>
      </c>
    </row>
    <row r="130" spans="1:2" ht="15.75">
      <c r="A130" s="54">
        <v>130</v>
      </c>
      <c r="B130" t="e">
        <f>МЕНЮ!#REF!</f>
        <v>#REF!</v>
      </c>
    </row>
    <row r="131" spans="1:2" ht="15.75">
      <c r="A131" s="54">
        <v>131</v>
      </c>
      <c r="B131">
        <f>МЕНЮ!B63</f>
        <v>0</v>
      </c>
    </row>
    <row r="132" spans="1:2" ht="15.75">
      <c r="A132" s="54">
        <v>132</v>
      </c>
      <c r="B132">
        <f>МЕНЮ!B64</f>
        <v>0</v>
      </c>
    </row>
    <row r="133" spans="1:2" ht="15.75">
      <c r="A133" s="54">
        <v>133</v>
      </c>
      <c r="B133">
        <f>МЕНЮ!B65</f>
        <v>0</v>
      </c>
    </row>
    <row r="134" spans="1:2" ht="15.75">
      <c r="A134" s="54">
        <v>134</v>
      </c>
      <c r="B134">
        <f>МЕНЮ!B66</f>
        <v>3000</v>
      </c>
    </row>
    <row r="135" spans="1:2" ht="15.75">
      <c r="A135" s="54">
        <v>135</v>
      </c>
      <c r="B135" t="e">
        <f>МЕНЮ!#REF!</f>
        <v>#REF!</v>
      </c>
    </row>
    <row r="136" spans="1:2" ht="15.75">
      <c r="A136" s="54">
        <v>136</v>
      </c>
      <c r="B136" t="e">
        <f>МЕНЮ!#REF!</f>
        <v>#REF!</v>
      </c>
    </row>
    <row r="137" spans="1:2" ht="15.75">
      <c r="A137" s="54">
        <v>137</v>
      </c>
      <c r="B137" t="e">
        <f>МЕНЮ!#REF!</f>
        <v>#REF!</v>
      </c>
    </row>
    <row r="138" spans="1:2" ht="15.75">
      <c r="A138" s="54">
        <v>138</v>
      </c>
      <c r="B138" t="e">
        <f>МЕНЮ!#REF!</f>
        <v>#REF!</v>
      </c>
    </row>
    <row r="139" spans="1:2" ht="15.75">
      <c r="A139" s="54">
        <v>139</v>
      </c>
      <c r="B139" t="e">
        <f>МЕНЮ!#REF!</f>
        <v>#REF!</v>
      </c>
    </row>
    <row r="140" spans="1:2" ht="15.75">
      <c r="A140" s="54">
        <v>140</v>
      </c>
      <c r="B140">
        <f>МЕНЮ!B67</f>
        <v>3000</v>
      </c>
    </row>
    <row r="141" spans="1:2" ht="15.75">
      <c r="A141" s="54">
        <v>141</v>
      </c>
      <c r="B141">
        <f>МЕНЮ!B68</f>
        <v>0</v>
      </c>
    </row>
    <row r="142" spans="1:2" ht="15.75">
      <c r="A142" s="54">
        <v>142</v>
      </c>
      <c r="B142">
        <f>МЕНЮ!B71</f>
        <v>0</v>
      </c>
    </row>
    <row r="143" spans="1:2" ht="15.75">
      <c r="A143" s="54">
        <v>143</v>
      </c>
      <c r="B143" t="e">
        <f>МЕНЮ!#REF!</f>
        <v>#REF!</v>
      </c>
    </row>
    <row r="144" spans="1:2" ht="15.75">
      <c r="A144" s="54">
        <v>144</v>
      </c>
      <c r="B144" t="e">
        <f>МЕНЮ!#REF!</f>
        <v>#REF!</v>
      </c>
    </row>
    <row r="145" spans="1:2" ht="15.75">
      <c r="A145" s="54">
        <v>145</v>
      </c>
      <c r="B145" t="e">
        <f>МЕНЮ!#REF!</f>
        <v>#REF!</v>
      </c>
    </row>
    <row r="146" spans="1:2" ht="15.75">
      <c r="A146" s="54">
        <v>146</v>
      </c>
      <c r="B146">
        <f>МЕНЮ!B73</f>
        <v>3000</v>
      </c>
    </row>
    <row r="147" spans="1:2" ht="15.75">
      <c r="A147" s="54">
        <v>147</v>
      </c>
      <c r="B147">
        <f>МЕНЮ!B74</f>
        <v>0</v>
      </c>
    </row>
    <row r="148" spans="1:2" ht="15.75">
      <c r="A148" s="54">
        <v>148</v>
      </c>
      <c r="B148">
        <f>МЕНЮ!B75</f>
        <v>3000</v>
      </c>
    </row>
    <row r="149" spans="1:2" ht="15.75">
      <c r="A149" s="54">
        <v>149</v>
      </c>
      <c r="B149" t="e">
        <f>МЕНЮ!#REF!</f>
        <v>#REF!</v>
      </c>
    </row>
    <row r="150" spans="1:2" ht="15.75">
      <c r="A150" s="54">
        <v>150</v>
      </c>
      <c r="B150" t="e">
        <f>МЕНЮ!#REF!</f>
        <v>#REF!</v>
      </c>
    </row>
    <row r="151" spans="1:2" ht="15.75">
      <c r="A151" s="54">
        <v>151</v>
      </c>
      <c r="B151" t="e">
        <f>МЕНЮ!#REF!</f>
        <v>#REF!</v>
      </c>
    </row>
    <row r="152" spans="1:2" ht="15.75">
      <c r="A152" s="54">
        <v>152</v>
      </c>
      <c r="B152">
        <f>МЕНЮ!B76</f>
        <v>3000</v>
      </c>
    </row>
    <row r="153" spans="1:2" ht="15.75">
      <c r="A153" s="54">
        <v>153</v>
      </c>
      <c r="B153">
        <f>МЕНЮ!B77</f>
        <v>0</v>
      </c>
    </row>
    <row r="154" spans="1:2" ht="15.75">
      <c r="A154" s="54">
        <v>154</v>
      </c>
      <c r="B154" t="e">
        <f>МЕНЮ!#REF!</f>
        <v>#REF!</v>
      </c>
    </row>
    <row r="155" spans="1:2" ht="15.75">
      <c r="A155" s="54">
        <v>155</v>
      </c>
      <c r="B155">
        <f>МЕНЮ!B79</f>
        <v>0</v>
      </c>
    </row>
    <row r="156" spans="1:2" ht="15.75">
      <c r="A156" s="54">
        <v>156</v>
      </c>
      <c r="B156" t="e">
        <f>МЕНЮ!#REF!</f>
        <v>#REF!</v>
      </c>
    </row>
    <row r="157" spans="1:2" ht="15.75">
      <c r="A157" s="54">
        <v>157</v>
      </c>
      <c r="B157" t="e">
        <f>МЕНЮ!#REF!</f>
        <v>#REF!</v>
      </c>
    </row>
    <row r="158" spans="1:2" ht="15.75">
      <c r="A158" s="54">
        <v>158</v>
      </c>
      <c r="B158" t="e">
        <f>МЕНЮ!#REF!</f>
        <v>#REF!</v>
      </c>
    </row>
    <row r="159" spans="1:2" ht="15.75">
      <c r="A159" s="54">
        <v>159</v>
      </c>
      <c r="B159" t="e">
        <f>МЕНЮ!#REF!</f>
        <v>#REF!</v>
      </c>
    </row>
    <row r="160" spans="1:2" ht="15.75">
      <c r="A160" s="54">
        <v>160</v>
      </c>
      <c r="B160" t="e">
        <f>МЕНЮ!#REF!</f>
        <v>#REF!</v>
      </c>
    </row>
    <row r="161" spans="1:2" ht="15.75">
      <c r="A161" s="54">
        <v>161</v>
      </c>
      <c r="B161" t="e">
        <f>МЕНЮ!#REF!</f>
        <v>#REF!</v>
      </c>
    </row>
    <row r="162" spans="1:2" ht="15.75">
      <c r="A162" s="54">
        <v>162</v>
      </c>
      <c r="B162" t="e">
        <f>МЕНЮ!#REF!</f>
        <v>#REF!</v>
      </c>
    </row>
    <row r="163" spans="1:2" ht="15.75">
      <c r="A163" s="54">
        <v>163</v>
      </c>
      <c r="B163" t="e">
        <f>МЕНЮ!#REF!</f>
        <v>#REF!</v>
      </c>
    </row>
    <row r="164" spans="1:2" ht="15.75">
      <c r="A164" s="54">
        <v>164</v>
      </c>
      <c r="B164">
        <f>МЕНЮ!B80</f>
        <v>0</v>
      </c>
    </row>
    <row r="165" spans="1:2" ht="15.75">
      <c r="A165" s="54">
        <v>165</v>
      </c>
      <c r="B165">
        <f>МЕНЮ!B81</f>
        <v>0</v>
      </c>
    </row>
    <row r="166" spans="1:2" ht="15.75">
      <c r="A166" s="54">
        <v>166</v>
      </c>
      <c r="B166">
        <f>МЕНЮ!B82</f>
        <v>0</v>
      </c>
    </row>
    <row r="167" spans="1:2" ht="15.75">
      <c r="A167" s="54">
        <v>167</v>
      </c>
      <c r="B167">
        <f>МЕНЮ!B83</f>
        <v>0</v>
      </c>
    </row>
    <row r="168" spans="1:2" ht="15.75">
      <c r="A168" s="54">
        <v>168</v>
      </c>
      <c r="B168" t="e">
        <f>МЕНЮ!#REF!</f>
        <v>#REF!</v>
      </c>
    </row>
    <row r="169" spans="1:2" ht="15.75">
      <c r="A169" s="54">
        <v>169</v>
      </c>
      <c r="B169">
        <f>МЕНЮ!B84</f>
        <v>0</v>
      </c>
    </row>
    <row r="170" spans="1:2" ht="15.75">
      <c r="A170" s="54">
        <v>170</v>
      </c>
      <c r="B170">
        <f>МЕНЮ!B86</f>
        <v>0</v>
      </c>
    </row>
    <row r="171" spans="1:2" ht="15.75">
      <c r="A171" s="54">
        <v>171</v>
      </c>
      <c r="B171">
        <f>МЕНЮ!B87</f>
        <v>0</v>
      </c>
    </row>
    <row r="172" spans="1:2" ht="15.75">
      <c r="A172" s="54">
        <v>172</v>
      </c>
      <c r="B172">
        <f>МЕНЮ!B88</f>
        <v>0</v>
      </c>
    </row>
    <row r="173" spans="1:2" ht="15.75">
      <c r="A173" s="54">
        <v>173</v>
      </c>
      <c r="B173">
        <f>МЕНЮ!B90</f>
        <v>10000</v>
      </c>
    </row>
    <row r="174" spans="1:2" ht="15.75">
      <c r="A174" s="54">
        <v>174</v>
      </c>
      <c r="B174">
        <f>МЕНЮ!B91</f>
        <v>0</v>
      </c>
    </row>
    <row r="175" spans="1:2" ht="15.75">
      <c r="A175" s="54">
        <v>175</v>
      </c>
      <c r="B175">
        <f>МЕНЮ!B92</f>
        <v>0</v>
      </c>
    </row>
    <row r="176" spans="1:2" ht="15.75">
      <c r="A176" s="54">
        <v>176</v>
      </c>
      <c r="B176">
        <f>МЕНЮ!B93</f>
        <v>0</v>
      </c>
    </row>
    <row r="177" spans="1:2" ht="15.75">
      <c r="A177" s="54">
        <v>177</v>
      </c>
      <c r="B177">
        <f>МЕНЮ!B94</f>
        <v>0</v>
      </c>
    </row>
    <row r="178" spans="1:2" ht="15.75">
      <c r="A178" s="54">
        <v>178</v>
      </c>
      <c r="B178">
        <f>МЕНЮ!B95</f>
        <v>0</v>
      </c>
    </row>
    <row r="179" spans="1:2" ht="15.75">
      <c r="A179" s="54">
        <v>179</v>
      </c>
      <c r="B179">
        <f>МЕНЮ!B96</f>
        <v>0</v>
      </c>
    </row>
    <row r="180" spans="1:2" ht="15.75">
      <c r="A180" s="54">
        <v>180</v>
      </c>
      <c r="B180" t="e">
        <f>МЕНЮ!#REF!</f>
        <v>#REF!</v>
      </c>
    </row>
    <row r="181" spans="1:2" ht="15.75">
      <c r="A181" s="54">
        <v>181</v>
      </c>
      <c r="B181">
        <f>МЕНЮ!B97</f>
        <v>0</v>
      </c>
    </row>
    <row r="182" spans="1:2" ht="15.75">
      <c r="A182" s="54">
        <v>182</v>
      </c>
      <c r="B182">
        <f>МЕНЮ!B98</f>
        <v>0</v>
      </c>
    </row>
    <row r="183" spans="1:2" ht="15.75">
      <c r="A183" s="54">
        <v>183</v>
      </c>
      <c r="B183" t="e">
        <f>МЕНЮ!#REF!</f>
        <v>#REF!</v>
      </c>
    </row>
    <row r="184" spans="1:2" ht="15.75">
      <c r="A184" s="54">
        <v>184</v>
      </c>
      <c r="B184" t="e">
        <f>МЕНЮ!#REF!</f>
        <v>#REF!</v>
      </c>
    </row>
    <row r="185" spans="1:2" ht="15.75">
      <c r="A185" s="54">
        <v>185</v>
      </c>
      <c r="B185">
        <f>МЕНЮ!B99</f>
        <v>0</v>
      </c>
    </row>
    <row r="186" spans="1:2" ht="15.75">
      <c r="A186" s="54">
        <v>186</v>
      </c>
      <c r="B186" t="e">
        <f>МЕНЮ!#REF!</f>
        <v>#REF!</v>
      </c>
    </row>
    <row r="187" spans="1:2" ht="15.75">
      <c r="A187" s="54">
        <v>187</v>
      </c>
      <c r="B187" t="e">
        <f>МЕНЮ!#REF!</f>
        <v>#REF!</v>
      </c>
    </row>
    <row r="188" spans="1:2" ht="15.75">
      <c r="A188" s="54">
        <v>188</v>
      </c>
      <c r="B188">
        <f>МЕНЮ!B101</f>
        <v>0</v>
      </c>
    </row>
    <row r="189" spans="1:2" ht="15.75">
      <c r="A189" s="54">
        <v>189</v>
      </c>
      <c r="B189">
        <f>МЕНЮ!B102</f>
        <v>0</v>
      </c>
    </row>
    <row r="190" spans="1:2" ht="15.75">
      <c r="A190" s="54">
        <v>190</v>
      </c>
      <c r="B190" t="e">
        <f>МЕНЮ!#REF!</f>
        <v>#REF!</v>
      </c>
    </row>
    <row r="191" spans="1:2" ht="15.75">
      <c r="A191" s="54">
        <v>191</v>
      </c>
      <c r="B191">
        <f>МЕНЮ!B103</f>
        <v>0</v>
      </c>
    </row>
    <row r="192" spans="1:2" ht="15.75">
      <c r="A192" s="54">
        <v>192</v>
      </c>
      <c r="B192">
        <f>МЕНЮ!B104</f>
        <v>0</v>
      </c>
    </row>
    <row r="193" spans="1:2" ht="15.75">
      <c r="A193" s="54">
        <v>193</v>
      </c>
      <c r="B193">
        <f>МЕНЮ!B105</f>
        <v>13000</v>
      </c>
    </row>
    <row r="194" spans="1:2" ht="15.75">
      <c r="A194" s="54">
        <v>194</v>
      </c>
      <c r="B194">
        <f>МЕНЮ!B106</f>
        <v>0</v>
      </c>
    </row>
    <row r="195" spans="1:2" ht="15.75">
      <c r="A195" s="54">
        <v>195</v>
      </c>
      <c r="B195">
        <f>МЕНЮ!B107</f>
        <v>0</v>
      </c>
    </row>
    <row r="196" spans="1:2" ht="15.75">
      <c r="A196" s="54">
        <v>196</v>
      </c>
      <c r="B196">
        <f>МЕНЮ!B108</f>
        <v>0</v>
      </c>
    </row>
    <row r="197" spans="1:2" ht="15.75">
      <c r="A197" s="54">
        <v>197</v>
      </c>
      <c r="B197">
        <f>МЕНЮ!B109</f>
        <v>0</v>
      </c>
    </row>
    <row r="198" spans="1:2" ht="15.75">
      <c r="A198" s="54">
        <v>198</v>
      </c>
      <c r="B198">
        <f>МЕНЮ!B110</f>
        <v>0</v>
      </c>
    </row>
    <row r="199" spans="1:2" ht="15.75">
      <c r="A199" s="54">
        <v>199</v>
      </c>
      <c r="B199" t="e">
        <f>МЕНЮ!#REF!</f>
        <v>#REF!</v>
      </c>
    </row>
    <row r="200" spans="1:2" ht="15.75">
      <c r="A200" s="54">
        <v>200</v>
      </c>
      <c r="B200" t="e">
        <f>МЕНЮ!#REF!</f>
        <v>#REF!</v>
      </c>
    </row>
    <row r="201" spans="1:2" ht="15.75">
      <c r="A201" s="54">
        <v>201</v>
      </c>
      <c r="B201" t="e">
        <f>МЕНЮ!#REF!</f>
        <v>#REF!</v>
      </c>
    </row>
    <row r="202" spans="1:2" ht="15.75">
      <c r="A202" s="54">
        <v>202</v>
      </c>
      <c r="B202" t="e">
        <f>МЕНЮ!#REF!</f>
        <v>#REF!</v>
      </c>
    </row>
    <row r="203" spans="1:2" ht="15.75">
      <c r="A203" s="54">
        <v>203</v>
      </c>
      <c r="B203" t="e">
        <f>МЕНЮ!#REF!</f>
        <v>#REF!</v>
      </c>
    </row>
    <row r="204" spans="1:2" ht="15.75">
      <c r="A204" s="54">
        <v>204</v>
      </c>
      <c r="B204" t="e">
        <f>МЕНЮ!#REF!</f>
        <v>#REF!</v>
      </c>
    </row>
    <row r="205" spans="1:2" ht="15.75">
      <c r="A205" s="54">
        <v>205</v>
      </c>
      <c r="B205" t="e">
        <f>МЕНЮ!#REF!</f>
        <v>#REF!</v>
      </c>
    </row>
    <row r="206" spans="1:2" ht="15.75">
      <c r="A206" s="54">
        <v>206</v>
      </c>
      <c r="B206" t="e">
        <f>МЕНЮ!#REF!</f>
        <v>#REF!</v>
      </c>
    </row>
    <row r="207" spans="1:2" ht="15.75">
      <c r="A207" s="54">
        <v>207</v>
      </c>
      <c r="B207" t="e">
        <f>МЕНЮ!#REF!</f>
        <v>#REF!</v>
      </c>
    </row>
    <row r="208" spans="1:2" ht="15.75">
      <c r="A208" s="54">
        <v>208</v>
      </c>
      <c r="B208" t="e">
        <f>МЕНЮ!#REF!</f>
        <v>#REF!</v>
      </c>
    </row>
    <row r="209" spans="1:2" ht="15.75">
      <c r="A209" s="54">
        <v>209</v>
      </c>
      <c r="B209" t="e">
        <f>МЕНЮ!#REF!</f>
        <v>#REF!</v>
      </c>
    </row>
    <row r="210" spans="1:2" ht="15.75">
      <c r="A210" s="54">
        <v>210</v>
      </c>
      <c r="B210" t="e">
        <f>МЕНЮ!#REF!</f>
        <v>#REF!</v>
      </c>
    </row>
    <row r="211" spans="1:2" ht="15.75">
      <c r="A211" s="54">
        <v>211</v>
      </c>
      <c r="B211" t="e">
        <f>МЕНЮ!#REF!</f>
        <v>#REF!</v>
      </c>
    </row>
    <row r="212" spans="1:2" ht="15.75">
      <c r="A212" s="54">
        <v>212</v>
      </c>
      <c r="B212" t="e">
        <f>МЕНЮ!#REF!</f>
        <v>#REF!</v>
      </c>
    </row>
    <row r="213" spans="1:2" ht="15.75">
      <c r="A213" s="54">
        <v>213</v>
      </c>
      <c r="B213" t="e">
        <f>МЕНЮ!#REF!</f>
        <v>#REF!</v>
      </c>
    </row>
    <row r="214" spans="1:2" ht="15.75">
      <c r="A214" s="54">
        <v>214</v>
      </c>
      <c r="B214" t="e">
        <f>МЕНЮ!#REF!</f>
        <v>#REF!</v>
      </c>
    </row>
    <row r="215" spans="1:2" ht="15.75">
      <c r="A215" s="54">
        <v>215</v>
      </c>
      <c r="B215" t="e">
        <f>МЕНЮ!#REF!</f>
        <v>#REF!</v>
      </c>
    </row>
    <row r="216" spans="1:2" ht="15.75">
      <c r="A216" s="54">
        <v>216</v>
      </c>
      <c r="B216" t="e">
        <f>МЕНЮ!#REF!</f>
        <v>#REF!</v>
      </c>
    </row>
    <row r="217" spans="1:2" ht="15.75">
      <c r="A217" s="54">
        <v>217</v>
      </c>
      <c r="B217" t="e">
        <f>МЕНЮ!#REF!</f>
        <v>#REF!</v>
      </c>
    </row>
    <row r="218" spans="1:2" ht="15.75">
      <c r="A218" s="54">
        <v>218</v>
      </c>
      <c r="B218" t="e">
        <f>МЕНЮ!#REF!</f>
        <v>#REF!</v>
      </c>
    </row>
    <row r="219" spans="1:2" ht="15.75">
      <c r="A219" s="54">
        <v>219</v>
      </c>
      <c r="B219" t="e">
        <f>МЕНЮ!#REF!</f>
        <v>#REF!</v>
      </c>
    </row>
    <row r="220" spans="1:2" ht="15.75">
      <c r="A220" s="54">
        <v>220</v>
      </c>
      <c r="B220" t="e">
        <f>МЕНЮ!#REF!</f>
        <v>#REF!</v>
      </c>
    </row>
    <row r="221" spans="1:2" ht="15.75">
      <c r="A221" s="54">
        <v>221</v>
      </c>
      <c r="B221" t="e">
        <f>МЕНЮ!#REF!</f>
        <v>#REF!</v>
      </c>
    </row>
    <row r="222" spans="1:2" ht="15.75">
      <c r="A222" s="54">
        <v>222</v>
      </c>
      <c r="B222" t="e">
        <f>МЕНЮ!#REF!</f>
        <v>#REF!</v>
      </c>
    </row>
    <row r="223" spans="1:2" ht="15.75">
      <c r="A223" s="54">
        <v>223</v>
      </c>
      <c r="B223" t="e">
        <f>МЕНЮ!#REF!</f>
        <v>#REF!</v>
      </c>
    </row>
    <row r="224" spans="1:2" ht="15.75">
      <c r="A224" s="54">
        <v>224</v>
      </c>
      <c r="B224" t="e">
        <f>МЕНЮ!#REF!</f>
        <v>#REF!</v>
      </c>
    </row>
    <row r="225" spans="1:2" ht="15.75">
      <c r="A225" s="54">
        <v>225</v>
      </c>
      <c r="B225" t="e">
        <f>МЕНЮ!#REF!</f>
        <v>#REF!</v>
      </c>
    </row>
    <row r="226" spans="1:2" ht="15.75">
      <c r="A226" s="54">
        <v>226</v>
      </c>
      <c r="B226" t="e">
        <f>МЕНЮ!#REF!</f>
        <v>#REF!</v>
      </c>
    </row>
    <row r="227" spans="1:2" ht="15.75">
      <c r="A227" s="54">
        <v>227</v>
      </c>
      <c r="B227">
        <f>МЕНЮ!B147</f>
        <v>0</v>
      </c>
    </row>
    <row r="228" spans="1:2" ht="15.75">
      <c r="A228" s="54">
        <v>228</v>
      </c>
      <c r="B228" t="e">
        <f>МЕНЮ!#REF!</f>
        <v>#REF!</v>
      </c>
    </row>
    <row r="229" spans="1:2" ht="15.75">
      <c r="A229" s="54">
        <v>229</v>
      </c>
      <c r="B229">
        <f>МЕНЮ!B148</f>
        <v>0</v>
      </c>
    </row>
    <row r="230" spans="1:2" ht="15.75">
      <c r="A230" s="54">
        <v>230</v>
      </c>
      <c r="B230">
        <f>МЕНЮ!B149</f>
        <v>0</v>
      </c>
    </row>
    <row r="231" spans="1:2" ht="15.75">
      <c r="A231" s="54">
        <v>231</v>
      </c>
      <c r="B231">
        <f>МЕНЮ!B150</f>
        <v>0</v>
      </c>
    </row>
    <row r="232" spans="1:2" ht="15.75">
      <c r="A232" s="54">
        <v>232</v>
      </c>
      <c r="B232">
        <f>МЕНЮ!B151</f>
        <v>0</v>
      </c>
    </row>
    <row r="233" spans="1:2" ht="15.75">
      <c r="A233" s="54">
        <v>233</v>
      </c>
      <c r="B233">
        <f>МЕНЮ!B152</f>
        <v>12000</v>
      </c>
    </row>
    <row r="234" spans="1:2" ht="15.75">
      <c r="A234" s="54">
        <v>234</v>
      </c>
      <c r="B234" t="e">
        <f>МЕНЮ!#REF!</f>
        <v>#REF!</v>
      </c>
    </row>
    <row r="235" spans="1:2" ht="15.75">
      <c r="A235" s="54">
        <v>235</v>
      </c>
      <c r="B235" t="e">
        <f>МЕНЮ!#REF!</f>
        <v>#REF!</v>
      </c>
    </row>
    <row r="236" spans="1:2" ht="15.75">
      <c r="A236" s="54">
        <v>236</v>
      </c>
      <c r="B236">
        <f>МЕНЮ!B153</f>
        <v>0</v>
      </c>
    </row>
    <row r="237" spans="1:2" ht="15.75">
      <c r="A237" s="54">
        <v>237</v>
      </c>
      <c r="B237" t="e">
        <f>МЕНЮ!#REF!</f>
        <v>#REF!</v>
      </c>
    </row>
    <row r="238" spans="1:2" ht="15.75">
      <c r="A238" s="54">
        <v>238</v>
      </c>
      <c r="B238" t="e">
        <f>МЕНЮ!#REF!</f>
        <v>#REF!</v>
      </c>
    </row>
    <row r="239" spans="1:2" ht="15.75">
      <c r="A239" s="54">
        <v>239</v>
      </c>
      <c r="B239" t="e">
        <f>МЕНЮ!#REF!</f>
        <v>#REF!</v>
      </c>
    </row>
    <row r="240" spans="1:2" ht="15.75">
      <c r="A240" s="54">
        <v>240</v>
      </c>
      <c r="B240" t="e">
        <f>МЕНЮ!#REF!</f>
        <v>#REF!</v>
      </c>
    </row>
    <row r="241" spans="1:2" ht="15.75">
      <c r="A241" s="54">
        <v>241</v>
      </c>
      <c r="B241" t="e">
        <f>МЕНЮ!#REF!</f>
        <v>#REF!</v>
      </c>
    </row>
    <row r="242" spans="1:2" ht="15.75">
      <c r="A242" s="54">
        <v>242</v>
      </c>
      <c r="B242" t="e">
        <f>МЕНЮ!#REF!</f>
        <v>#REF!</v>
      </c>
    </row>
    <row r="243" spans="1:2" ht="15.75">
      <c r="A243" s="54">
        <v>243</v>
      </c>
      <c r="B243" t="e">
        <f>МЕНЮ!#REF!</f>
        <v>#REF!</v>
      </c>
    </row>
    <row r="244" spans="1:2" ht="15.75">
      <c r="A244" s="54">
        <v>244</v>
      </c>
      <c r="B244" t="e">
        <f>МЕНЮ!#REF!</f>
        <v>#REF!</v>
      </c>
    </row>
    <row r="245" spans="1:2" ht="15.75">
      <c r="A245" s="54">
        <v>245</v>
      </c>
      <c r="B245" t="e">
        <f>МЕНЮ!#REF!</f>
        <v>#REF!</v>
      </c>
    </row>
    <row r="246" spans="1:2" ht="15.75">
      <c r="A246" s="54">
        <v>246</v>
      </c>
      <c r="B246" t="e">
        <f>МЕНЮ!#REF!</f>
        <v>#REF!</v>
      </c>
    </row>
    <row r="247" spans="1:2" ht="15.75">
      <c r="A247" s="54">
        <v>247</v>
      </c>
      <c r="B247" t="e">
        <f>МЕНЮ!#REF!</f>
        <v>#REF!</v>
      </c>
    </row>
    <row r="248" spans="1:2" ht="15.75">
      <c r="A248" s="54">
        <v>248</v>
      </c>
      <c r="B248" t="e">
        <f>МЕНЮ!#REF!</f>
        <v>#REF!</v>
      </c>
    </row>
    <row r="249" spans="1:2" ht="15.75">
      <c r="A249" s="54">
        <v>249</v>
      </c>
      <c r="B249" t="e">
        <f>МЕНЮ!#REF!</f>
        <v>#REF!</v>
      </c>
    </row>
    <row r="250" spans="1:2" ht="15.75">
      <c r="A250" s="54">
        <v>250</v>
      </c>
      <c r="B250" t="e">
        <f>МЕНЮ!#REF!</f>
        <v>#REF!</v>
      </c>
    </row>
    <row r="251" spans="1:2" ht="15.75">
      <c r="A251" s="54">
        <v>251</v>
      </c>
      <c r="B251" t="e">
        <f>МЕНЮ!#REF!</f>
        <v>#REF!</v>
      </c>
    </row>
    <row r="252" spans="1:2" ht="15.75">
      <c r="A252" s="54">
        <v>252</v>
      </c>
      <c r="B252" t="e">
        <f>МЕНЮ!#REF!</f>
        <v>#REF!</v>
      </c>
    </row>
    <row r="253" spans="1:2" ht="15.75">
      <c r="A253" s="54">
        <v>253</v>
      </c>
      <c r="B253">
        <f>МЕНЮ!B154</f>
        <v>0</v>
      </c>
    </row>
    <row r="254" spans="1:2" ht="15.75">
      <c r="A254" s="54">
        <v>254</v>
      </c>
      <c r="B254" t="e">
        <f>МЕНЮ!#REF!</f>
        <v>#REF!</v>
      </c>
    </row>
    <row r="255" spans="1:2" ht="15.75">
      <c r="A255" s="54">
        <v>255</v>
      </c>
      <c r="B255">
        <f>МЕНЮ!B174</f>
        <v>0</v>
      </c>
    </row>
    <row r="256" spans="1:2" ht="15.75">
      <c r="A256" s="54">
        <v>256</v>
      </c>
      <c r="B256" t="e">
        <f>МЕНЮ!#REF!</f>
        <v>#REF!</v>
      </c>
    </row>
    <row r="257" spans="1:2" ht="15.75">
      <c r="A257" s="54">
        <v>257</v>
      </c>
      <c r="B257" t="e">
        <f>МЕНЮ!#REF!</f>
        <v>#REF!</v>
      </c>
    </row>
    <row r="258" spans="1:2" ht="15.75">
      <c r="A258" s="54">
        <v>258</v>
      </c>
      <c r="B258">
        <f>МЕНЮ!B175</f>
        <v>0</v>
      </c>
    </row>
    <row r="259" spans="1:2" ht="15.75">
      <c r="A259" s="54">
        <v>259</v>
      </c>
      <c r="B259">
        <f>МЕНЮ!B176</f>
        <v>0</v>
      </c>
    </row>
    <row r="260" spans="1:2" ht="15.75">
      <c r="A260" s="54">
        <v>260</v>
      </c>
      <c r="B260">
        <f>МЕНЮ!B177</f>
        <v>0</v>
      </c>
    </row>
    <row r="261" spans="1:2" ht="15.75">
      <c r="A261" s="54">
        <v>262</v>
      </c>
      <c r="B261">
        <f>МЕНЮ!B178</f>
        <v>0</v>
      </c>
    </row>
    <row r="262" spans="1:2" ht="15.75">
      <c r="A262" s="54">
        <v>263</v>
      </c>
      <c r="B262">
        <f>МЕНЮ!B179</f>
        <v>0</v>
      </c>
    </row>
    <row r="263" spans="1:2" ht="15.75">
      <c r="A263" s="54">
        <v>264</v>
      </c>
      <c r="B263">
        <f>МЕНЮ!B180</f>
        <v>0</v>
      </c>
    </row>
    <row r="264" spans="1:2" ht="15.75">
      <c r="A264" s="54">
        <v>265</v>
      </c>
      <c r="B264">
        <f>МЕНЮ!B182</f>
        <v>6000</v>
      </c>
    </row>
    <row r="265" spans="1:2" ht="15.75">
      <c r="A265" s="54">
        <v>266</v>
      </c>
      <c r="B265">
        <f>МЕНЮ!B183</f>
        <v>0</v>
      </c>
    </row>
    <row r="266" spans="1:2" ht="15.75">
      <c r="A266" s="54">
        <v>270</v>
      </c>
      <c r="B266">
        <f>МЕНЮ!B184</f>
        <v>0</v>
      </c>
    </row>
    <row r="267" spans="1:2" ht="15.75">
      <c r="A267" s="54">
        <v>271</v>
      </c>
      <c r="B267">
        <f>МЕНЮ!B185</f>
        <v>0</v>
      </c>
    </row>
    <row r="268" spans="1:2" ht="15.75">
      <c r="A268" s="54">
        <v>272</v>
      </c>
      <c r="B268">
        <f>МЕНЮ!B187</f>
        <v>0</v>
      </c>
    </row>
    <row r="269" spans="1:2" ht="15.75">
      <c r="A269" s="54">
        <v>273</v>
      </c>
      <c r="B269" t="e">
        <f>МЕНЮ!#REF!</f>
        <v>#REF!</v>
      </c>
    </row>
    <row r="270" spans="1:2" ht="15.75">
      <c r="A270" s="54">
        <v>274</v>
      </c>
      <c r="B270" t="e">
        <f>МЕНЮ!#REF!</f>
        <v>#REF!</v>
      </c>
    </row>
    <row r="271" spans="1:2" ht="15.75">
      <c r="A271" s="54">
        <v>275</v>
      </c>
      <c r="B271">
        <f>МЕНЮ!B189</f>
        <v>0</v>
      </c>
    </row>
    <row r="272" spans="1:2" ht="15.75">
      <c r="A272" s="54">
        <v>276</v>
      </c>
      <c r="B272">
        <f>МЕНЮ!B190</f>
        <v>4000</v>
      </c>
    </row>
    <row r="273" spans="1:2" ht="15.75">
      <c r="A273" s="54">
        <v>277</v>
      </c>
      <c r="B273">
        <f>МЕНЮ!B191</f>
        <v>0</v>
      </c>
    </row>
    <row r="274" spans="1:2" ht="15.75">
      <c r="A274" s="54">
        <v>278</v>
      </c>
      <c r="B274">
        <f>МЕНЮ!B192</f>
        <v>0</v>
      </c>
    </row>
    <row r="275" spans="1:2" ht="15.75">
      <c r="A275" s="54">
        <v>279</v>
      </c>
      <c r="B275">
        <f>МЕНЮ!B193</f>
        <v>0</v>
      </c>
    </row>
    <row r="276" spans="1:2" ht="15.75">
      <c r="A276" s="54">
        <v>280</v>
      </c>
      <c r="B276">
        <f>МЕНЮ!B194</f>
        <v>0</v>
      </c>
    </row>
    <row r="277" spans="1:2" ht="15.75">
      <c r="A277" s="54">
        <v>281</v>
      </c>
      <c r="B277">
        <f>МЕНЮ!B195</f>
        <v>0</v>
      </c>
    </row>
    <row r="280" ht="12.75">
      <c r="B280" t="e">
        <f>SUM(B1:B279)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1111128"/>
  <dimension ref="A1:IU243"/>
  <sheetViews>
    <sheetView tabSelected="1" view="pageBreakPreview" zoomScaleNormal="75" zoomScaleSheetLayoutView="100" workbookViewId="0" topLeftCell="C1">
      <selection activeCell="C2" sqref="C2"/>
    </sheetView>
  </sheetViews>
  <sheetFormatPr defaultColWidth="9.140625" defaultRowHeight="12.75"/>
  <cols>
    <col min="1" max="1" width="9.140625" style="1" hidden="1" customWidth="1"/>
    <col min="2" max="2" width="9.421875" style="1" hidden="1" customWidth="1"/>
    <col min="3" max="3" width="8.28125" style="1" customWidth="1"/>
    <col min="4" max="4" width="104.421875" style="1" customWidth="1"/>
    <col min="5" max="5" width="14.00390625" style="1" hidden="1" customWidth="1"/>
    <col min="6" max="6" width="12.57421875" style="100" customWidth="1"/>
    <col min="7" max="7" width="11.8515625" style="25" customWidth="1"/>
    <col min="8" max="8" width="16.28125" style="28" customWidth="1"/>
    <col min="9" max="9" width="9.140625" style="32" hidden="1" customWidth="1"/>
    <col min="10" max="16384" width="9.140625" style="1" customWidth="1"/>
  </cols>
  <sheetData>
    <row r="1" spans="3:8" ht="15.75">
      <c r="C1" s="131"/>
      <c r="D1" s="141"/>
      <c r="E1" s="141"/>
      <c r="F1" s="141"/>
      <c r="G1" s="132"/>
      <c r="H1" s="87"/>
    </row>
    <row r="2" spans="3:8" ht="21.75" customHeight="1">
      <c r="C2" s="133"/>
      <c r="D2" s="142" t="s">
        <v>253</v>
      </c>
      <c r="E2" s="142"/>
      <c r="F2" s="142"/>
      <c r="G2" s="81"/>
      <c r="H2" s="134"/>
    </row>
    <row r="3" spans="3:8" ht="21.75" customHeight="1">
      <c r="C3" s="133"/>
      <c r="D3" s="140"/>
      <c r="E3" s="139"/>
      <c r="F3" s="139"/>
      <c r="G3" s="81"/>
      <c r="H3" s="134"/>
    </row>
    <row r="4" spans="3:8" ht="15.75">
      <c r="C4" s="133"/>
      <c r="D4" s="11"/>
      <c r="E4" s="2"/>
      <c r="F4" s="99"/>
      <c r="G4" s="81"/>
      <c r="H4" s="134"/>
    </row>
    <row r="5" spans="3:8" ht="15.75">
      <c r="C5" s="133"/>
      <c r="D5" s="11"/>
      <c r="E5" s="2"/>
      <c r="F5" s="99"/>
      <c r="G5" s="81"/>
      <c r="H5" s="134"/>
    </row>
    <row r="6" spans="3:8" ht="15.75">
      <c r="C6" s="133"/>
      <c r="D6" s="2"/>
      <c r="E6" s="2"/>
      <c r="F6" s="117"/>
      <c r="G6" s="81"/>
      <c r="H6" s="134"/>
    </row>
    <row r="7" spans="3:8" ht="15.75">
      <c r="C7" s="133"/>
      <c r="D7" s="2" t="s">
        <v>252</v>
      </c>
      <c r="E7" s="2"/>
      <c r="F7" s="118"/>
      <c r="G7" s="81"/>
      <c r="H7" s="134"/>
    </row>
    <row r="8" spans="3:8" ht="14.25" customHeight="1">
      <c r="C8" s="133"/>
      <c r="D8" s="143"/>
      <c r="E8" s="143"/>
      <c r="F8" s="143"/>
      <c r="G8" s="81"/>
      <c r="H8" s="134"/>
    </row>
    <row r="9" spans="3:8" ht="15" customHeight="1">
      <c r="C9" s="133"/>
      <c r="D9" s="2"/>
      <c r="E9" s="2"/>
      <c r="F9" s="105"/>
      <c r="G9" s="81"/>
      <c r="H9" s="134"/>
    </row>
    <row r="10" spans="3:8" ht="15.75">
      <c r="C10" s="133"/>
      <c r="D10" s="2"/>
      <c r="E10" s="2"/>
      <c r="F10" s="119"/>
      <c r="G10" s="81"/>
      <c r="H10" s="134"/>
    </row>
    <row r="11" spans="3:8" ht="80.25" customHeight="1">
      <c r="C11" s="123" t="s">
        <v>225</v>
      </c>
      <c r="D11" s="123" t="s">
        <v>160</v>
      </c>
      <c r="E11" s="123" t="s">
        <v>189</v>
      </c>
      <c r="F11" s="124" t="s">
        <v>163</v>
      </c>
      <c r="G11" s="125" t="s">
        <v>7</v>
      </c>
      <c r="H11" s="125" t="s">
        <v>8</v>
      </c>
    </row>
    <row r="12" spans="3:9" ht="26.25" customHeight="1">
      <c r="C12" s="42"/>
      <c r="D12" s="37" t="s">
        <v>178</v>
      </c>
      <c r="E12" s="9"/>
      <c r="F12" s="101"/>
      <c r="G12" s="26"/>
      <c r="H12" s="30"/>
      <c r="I12" s="1"/>
    </row>
    <row r="13" spans="3:9" ht="26.25" customHeight="1">
      <c r="C13" s="42"/>
      <c r="D13" s="9"/>
      <c r="E13" s="9"/>
      <c r="F13" s="101"/>
      <c r="G13" s="26"/>
      <c r="H13" s="30"/>
      <c r="I13" s="1"/>
    </row>
    <row r="14" spans="1:9" ht="33" customHeight="1">
      <c r="A14" s="1">
        <v>4</v>
      </c>
      <c r="B14" s="84">
        <f aca="true" t="shared" si="0" ref="B14:B28">G14*C14</f>
        <v>0</v>
      </c>
      <c r="C14" s="43">
        <v>25</v>
      </c>
      <c r="D14" s="6" t="s">
        <v>239</v>
      </c>
      <c r="E14" s="77"/>
      <c r="F14" s="27">
        <v>120</v>
      </c>
      <c r="G14" s="106"/>
      <c r="H14" s="102">
        <f aca="true" t="shared" si="1" ref="H14:H28">G14*F14</f>
        <v>0</v>
      </c>
      <c r="I14" s="1"/>
    </row>
    <row r="15" spans="1:9" ht="41.25" customHeight="1">
      <c r="A15" s="1">
        <v>15</v>
      </c>
      <c r="B15" s="84">
        <f t="shared" si="0"/>
        <v>0</v>
      </c>
      <c r="C15" s="43">
        <v>20</v>
      </c>
      <c r="D15" s="44" t="s">
        <v>238</v>
      </c>
      <c r="E15" s="77"/>
      <c r="F15" s="27">
        <v>120</v>
      </c>
      <c r="G15" s="106"/>
      <c r="H15" s="102">
        <f t="shared" si="1"/>
        <v>0</v>
      </c>
      <c r="I15" s="1"/>
    </row>
    <row r="16" spans="1:8" s="4" customFormat="1" ht="32.25" customHeight="1">
      <c r="A16" s="1">
        <v>19</v>
      </c>
      <c r="B16" s="84">
        <f t="shared" si="0"/>
        <v>0</v>
      </c>
      <c r="C16" s="43">
        <v>25</v>
      </c>
      <c r="D16" s="44" t="s">
        <v>235</v>
      </c>
      <c r="E16" s="77">
        <f>G16*H254</f>
        <v>0</v>
      </c>
      <c r="F16" s="102">
        <v>70</v>
      </c>
      <c r="G16" s="107"/>
      <c r="H16" s="102">
        <f t="shared" si="1"/>
        <v>0</v>
      </c>
    </row>
    <row r="17" spans="1:8" s="4" customFormat="1" ht="28.5" customHeight="1">
      <c r="A17" s="1">
        <v>20</v>
      </c>
      <c r="B17" s="84">
        <f t="shared" si="0"/>
        <v>0</v>
      </c>
      <c r="C17" s="43">
        <v>25</v>
      </c>
      <c r="D17" s="44" t="s">
        <v>234</v>
      </c>
      <c r="E17" s="77">
        <f>G17*H255</f>
        <v>0</v>
      </c>
      <c r="F17" s="102">
        <v>70</v>
      </c>
      <c r="G17" s="107"/>
      <c r="H17" s="102">
        <f t="shared" si="1"/>
        <v>0</v>
      </c>
    </row>
    <row r="18" spans="1:8" s="4" customFormat="1" ht="37.5" customHeight="1">
      <c r="A18" s="4">
        <v>31</v>
      </c>
      <c r="B18" s="84">
        <f t="shared" si="0"/>
        <v>1250</v>
      </c>
      <c r="C18" s="43">
        <v>25</v>
      </c>
      <c r="D18" s="44" t="s">
        <v>236</v>
      </c>
      <c r="E18" s="77">
        <f>G18*H257</f>
        <v>0</v>
      </c>
      <c r="F18" s="102">
        <v>80</v>
      </c>
      <c r="G18" s="107">
        <v>50</v>
      </c>
      <c r="H18" s="102">
        <f t="shared" si="1"/>
        <v>4000</v>
      </c>
    </row>
    <row r="19" spans="1:8" s="4" customFormat="1" ht="38.25" customHeight="1">
      <c r="A19" s="1">
        <v>24</v>
      </c>
      <c r="B19" s="84">
        <f t="shared" si="0"/>
        <v>1250</v>
      </c>
      <c r="C19" s="43">
        <v>25</v>
      </c>
      <c r="D19" s="44" t="s">
        <v>237</v>
      </c>
      <c r="E19" s="77">
        <f>G19*H258</f>
        <v>0</v>
      </c>
      <c r="F19" s="102">
        <v>70</v>
      </c>
      <c r="G19" s="107">
        <v>50</v>
      </c>
      <c r="H19" s="102">
        <f t="shared" si="1"/>
        <v>3500</v>
      </c>
    </row>
    <row r="20" spans="1:8" s="4" customFormat="1" ht="32.25" customHeight="1">
      <c r="A20" s="1"/>
      <c r="B20" s="84">
        <f t="shared" si="0"/>
        <v>0</v>
      </c>
      <c r="C20" s="43">
        <v>30</v>
      </c>
      <c r="D20" s="44" t="s">
        <v>48</v>
      </c>
      <c r="E20" s="77">
        <f>G20*H262</f>
        <v>0</v>
      </c>
      <c r="F20" s="102">
        <v>90</v>
      </c>
      <c r="G20" s="107"/>
      <c r="H20" s="102">
        <f t="shared" si="1"/>
        <v>0</v>
      </c>
    </row>
    <row r="21" spans="1:8" s="4" customFormat="1" ht="33" customHeight="1">
      <c r="A21" s="1">
        <v>28</v>
      </c>
      <c r="B21" s="84">
        <f t="shared" si="0"/>
        <v>0</v>
      </c>
      <c r="C21" s="43">
        <v>20</v>
      </c>
      <c r="D21" s="44" t="s">
        <v>69</v>
      </c>
      <c r="E21" s="77">
        <f>G21*H264</f>
        <v>0</v>
      </c>
      <c r="F21" s="102">
        <v>70</v>
      </c>
      <c r="G21" s="107"/>
      <c r="H21" s="102">
        <f t="shared" si="1"/>
        <v>0</v>
      </c>
    </row>
    <row r="22" spans="1:9" ht="36.75" customHeight="1">
      <c r="A22" s="1">
        <v>33</v>
      </c>
      <c r="B22" s="84">
        <f t="shared" si="0"/>
        <v>1250</v>
      </c>
      <c r="C22" s="43">
        <v>25</v>
      </c>
      <c r="D22" s="6" t="s">
        <v>33</v>
      </c>
      <c r="E22" s="77">
        <f>G22*H267</f>
        <v>0</v>
      </c>
      <c r="F22" s="27">
        <v>70</v>
      </c>
      <c r="G22" s="107">
        <v>50</v>
      </c>
      <c r="H22" s="102">
        <f t="shared" si="1"/>
        <v>3500</v>
      </c>
      <c r="I22" s="1"/>
    </row>
    <row r="23" spans="1:8" s="4" customFormat="1" ht="36" customHeight="1">
      <c r="A23" s="1">
        <v>37</v>
      </c>
      <c r="B23" s="84">
        <f t="shared" si="0"/>
        <v>0</v>
      </c>
      <c r="C23" s="43">
        <v>50</v>
      </c>
      <c r="D23" s="44" t="s">
        <v>34</v>
      </c>
      <c r="E23" s="77">
        <f>G23*H270</f>
        <v>0</v>
      </c>
      <c r="F23" s="102">
        <v>100</v>
      </c>
      <c r="G23" s="107"/>
      <c r="H23" s="102">
        <f t="shared" si="1"/>
        <v>0</v>
      </c>
    </row>
    <row r="24" spans="1:8" s="4" customFormat="1" ht="36" customHeight="1">
      <c r="A24" s="1">
        <v>38</v>
      </c>
      <c r="B24" s="84">
        <f t="shared" si="0"/>
        <v>0</v>
      </c>
      <c r="C24" s="43">
        <v>50</v>
      </c>
      <c r="D24" s="44" t="s">
        <v>3</v>
      </c>
      <c r="E24" s="77">
        <f>G24*H272</f>
        <v>0</v>
      </c>
      <c r="F24" s="102">
        <v>100</v>
      </c>
      <c r="G24" s="107"/>
      <c r="H24" s="102">
        <f t="shared" si="1"/>
        <v>0</v>
      </c>
    </row>
    <row r="25" spans="1:9" ht="29.25" customHeight="1">
      <c r="A25" s="1">
        <v>39</v>
      </c>
      <c r="B25" s="84">
        <f t="shared" si="0"/>
        <v>0</v>
      </c>
      <c r="C25" s="43">
        <v>55</v>
      </c>
      <c r="D25" s="44" t="s">
        <v>47</v>
      </c>
      <c r="E25" s="77">
        <f>G25*H273</f>
        <v>0</v>
      </c>
      <c r="F25" s="27">
        <v>120</v>
      </c>
      <c r="G25" s="106"/>
      <c r="H25" s="102">
        <f t="shared" si="1"/>
        <v>0</v>
      </c>
      <c r="I25" s="1"/>
    </row>
    <row r="26" spans="2:9" ht="36.75" customHeight="1">
      <c r="B26" s="84">
        <f t="shared" si="0"/>
        <v>0</v>
      </c>
      <c r="C26" s="43">
        <v>30</v>
      </c>
      <c r="D26" s="6" t="s">
        <v>70</v>
      </c>
      <c r="E26" s="77">
        <f>G26*H274</f>
        <v>0</v>
      </c>
      <c r="F26" s="27">
        <v>55</v>
      </c>
      <c r="G26" s="106"/>
      <c r="H26" s="102">
        <f t="shared" si="1"/>
        <v>0</v>
      </c>
      <c r="I26" s="1"/>
    </row>
    <row r="27" spans="1:8" s="58" customFormat="1" ht="30" customHeight="1">
      <c r="A27" s="57"/>
      <c r="B27" s="84">
        <f t="shared" si="0"/>
        <v>0</v>
      </c>
      <c r="C27" s="43">
        <v>30</v>
      </c>
      <c r="D27" s="44" t="s">
        <v>71</v>
      </c>
      <c r="E27" s="77">
        <f>G27*H275</f>
        <v>0</v>
      </c>
      <c r="F27" s="102">
        <v>55</v>
      </c>
      <c r="G27" s="107"/>
      <c r="H27" s="102">
        <f t="shared" si="1"/>
        <v>0</v>
      </c>
    </row>
    <row r="28" spans="1:8" s="51" customFormat="1" ht="27" customHeight="1">
      <c r="A28" s="1">
        <v>45</v>
      </c>
      <c r="B28" s="84">
        <f t="shared" si="0"/>
        <v>0</v>
      </c>
      <c r="C28" s="43">
        <v>20</v>
      </c>
      <c r="D28" s="44" t="s">
        <v>107</v>
      </c>
      <c r="E28" s="77">
        <f>G28*H279</f>
        <v>0</v>
      </c>
      <c r="F28" s="102">
        <v>110</v>
      </c>
      <c r="G28" s="107"/>
      <c r="H28" s="102">
        <f t="shared" si="1"/>
        <v>0</v>
      </c>
    </row>
    <row r="29" spans="1:8" ht="30" customHeight="1">
      <c r="A29" s="1">
        <v>75</v>
      </c>
      <c r="B29" s="84">
        <f aca="true" t="shared" si="2" ref="B29:B70">G29*C29</f>
        <v>0</v>
      </c>
      <c r="C29" s="42"/>
      <c r="D29" s="9" t="s">
        <v>156</v>
      </c>
      <c r="E29" s="69"/>
      <c r="F29" s="98"/>
      <c r="G29" s="26"/>
      <c r="H29" s="126"/>
    </row>
    <row r="30" spans="1:8" ht="15.75">
      <c r="A30" s="1">
        <v>76</v>
      </c>
      <c r="B30" s="84">
        <f t="shared" si="2"/>
        <v>0</v>
      </c>
      <c r="C30" s="42"/>
      <c r="D30" s="9" t="s">
        <v>157</v>
      </c>
      <c r="E30" s="69"/>
      <c r="F30" s="98"/>
      <c r="G30" s="26"/>
      <c r="H30" s="126"/>
    </row>
    <row r="31" spans="1:9" s="4" customFormat="1" ht="114" customHeight="1">
      <c r="A31" s="4">
        <v>77</v>
      </c>
      <c r="B31" s="84">
        <f t="shared" si="2"/>
        <v>4800</v>
      </c>
      <c r="C31" s="43">
        <v>60</v>
      </c>
      <c r="D31" s="44" t="s">
        <v>250</v>
      </c>
      <c r="E31" s="77" t="e">
        <f>C31*G31/#REF!</f>
        <v>#REF!</v>
      </c>
      <c r="F31" s="102">
        <v>350</v>
      </c>
      <c r="G31" s="107">
        <v>80</v>
      </c>
      <c r="H31" s="102">
        <f aca="true" t="shared" si="3" ref="H31:H70">G31*F31</f>
        <v>28000</v>
      </c>
      <c r="I31" s="71">
        <v>50</v>
      </c>
    </row>
    <row r="32" spans="2:9" s="4" customFormat="1" ht="82.5" customHeight="1">
      <c r="B32" s="84">
        <f t="shared" si="2"/>
        <v>0</v>
      </c>
      <c r="C32" s="43">
        <v>50</v>
      </c>
      <c r="D32" s="44" t="s">
        <v>97</v>
      </c>
      <c r="E32" s="77">
        <f>G32*H298</f>
        <v>0</v>
      </c>
      <c r="F32" s="102">
        <v>300</v>
      </c>
      <c r="G32" s="107"/>
      <c r="H32" s="102">
        <f t="shared" si="3"/>
        <v>0</v>
      </c>
      <c r="I32" s="71">
        <v>45</v>
      </c>
    </row>
    <row r="33" spans="1:9" s="4" customFormat="1" ht="46.5" customHeight="1">
      <c r="A33" s="4">
        <v>79</v>
      </c>
      <c r="B33" s="84">
        <f t="shared" si="2"/>
        <v>0</v>
      </c>
      <c r="C33" s="43">
        <v>80</v>
      </c>
      <c r="D33" s="44" t="s">
        <v>23</v>
      </c>
      <c r="E33" s="77">
        <f>G33*H299</f>
        <v>0</v>
      </c>
      <c r="F33" s="102">
        <v>450</v>
      </c>
      <c r="G33" s="107"/>
      <c r="H33" s="102">
        <f t="shared" si="3"/>
        <v>0</v>
      </c>
      <c r="I33" s="71">
        <v>69</v>
      </c>
    </row>
    <row r="34" spans="1:9" s="4" customFormat="1" ht="39" customHeight="1">
      <c r="A34" s="4">
        <v>83</v>
      </c>
      <c r="B34" s="84">
        <f t="shared" si="2"/>
        <v>0</v>
      </c>
      <c r="C34" s="43">
        <v>50</v>
      </c>
      <c r="D34" s="44" t="s">
        <v>13</v>
      </c>
      <c r="E34" s="77">
        <f>G34*H302</f>
        <v>0</v>
      </c>
      <c r="F34" s="102">
        <v>80</v>
      </c>
      <c r="G34" s="112"/>
      <c r="H34" s="102">
        <f t="shared" si="3"/>
        <v>0</v>
      </c>
      <c r="I34" s="71">
        <v>11</v>
      </c>
    </row>
    <row r="35" spans="1:8" ht="30" customHeight="1">
      <c r="A35" s="1">
        <v>90</v>
      </c>
      <c r="B35" s="84">
        <f t="shared" si="2"/>
        <v>0</v>
      </c>
      <c r="C35" s="42"/>
      <c r="D35" s="9" t="s">
        <v>158</v>
      </c>
      <c r="E35" s="69"/>
      <c r="F35" s="98"/>
      <c r="G35" s="26"/>
      <c r="H35" s="126"/>
    </row>
    <row r="36" spans="1:9" s="4" customFormat="1" ht="93" customHeight="1">
      <c r="A36" s="4">
        <v>92</v>
      </c>
      <c r="B36" s="84">
        <f t="shared" si="2"/>
        <v>4000</v>
      </c>
      <c r="C36" s="43">
        <v>50</v>
      </c>
      <c r="D36" s="45" t="s">
        <v>98</v>
      </c>
      <c r="E36" s="77">
        <f>G36*H311</f>
        <v>0</v>
      </c>
      <c r="F36" s="102">
        <v>200</v>
      </c>
      <c r="G36" s="107">
        <v>80</v>
      </c>
      <c r="H36" s="102">
        <f t="shared" si="3"/>
        <v>16000</v>
      </c>
      <c r="I36" s="71"/>
    </row>
    <row r="37" spans="1:9" s="4" customFormat="1" ht="79.5" customHeight="1">
      <c r="A37" s="1"/>
      <c r="B37" s="84">
        <f t="shared" si="2"/>
        <v>0</v>
      </c>
      <c r="C37" s="43">
        <v>50</v>
      </c>
      <c r="D37" s="7" t="s">
        <v>210</v>
      </c>
      <c r="E37" s="77">
        <f>G37*H312</f>
        <v>0</v>
      </c>
      <c r="F37" s="102">
        <v>170</v>
      </c>
      <c r="G37" s="106"/>
      <c r="H37" s="102">
        <f t="shared" si="3"/>
        <v>0</v>
      </c>
      <c r="I37" s="71">
        <v>23</v>
      </c>
    </row>
    <row r="38" spans="1:9" ht="93.75" customHeight="1">
      <c r="A38" s="1">
        <v>93</v>
      </c>
      <c r="B38" s="84">
        <f t="shared" si="2"/>
        <v>0</v>
      </c>
      <c r="C38" s="43">
        <v>50</v>
      </c>
      <c r="D38" s="7" t="s">
        <v>14</v>
      </c>
      <c r="E38" s="77">
        <f>G38*H313</f>
        <v>0</v>
      </c>
      <c r="F38" s="102">
        <v>200</v>
      </c>
      <c r="G38" s="106"/>
      <c r="H38" s="102">
        <f t="shared" si="3"/>
        <v>0</v>
      </c>
      <c r="I38" s="32">
        <v>25</v>
      </c>
    </row>
    <row r="39" spans="2:8" ht="71.25" customHeight="1">
      <c r="B39" s="84">
        <f t="shared" si="2"/>
        <v>6400</v>
      </c>
      <c r="C39" s="43">
        <v>160</v>
      </c>
      <c r="D39" s="6" t="s">
        <v>72</v>
      </c>
      <c r="E39" s="77">
        <f>G39*H314</f>
        <v>0</v>
      </c>
      <c r="F39" s="27">
        <v>300</v>
      </c>
      <c r="G39" s="112">
        <v>40</v>
      </c>
      <c r="H39" s="102">
        <f t="shared" si="3"/>
        <v>12000</v>
      </c>
    </row>
    <row r="40" spans="2:9" ht="69.75" customHeight="1">
      <c r="B40" s="84">
        <f t="shared" si="2"/>
        <v>0</v>
      </c>
      <c r="C40" s="43">
        <v>120</v>
      </c>
      <c r="D40" s="78" t="s">
        <v>11</v>
      </c>
      <c r="E40" s="77">
        <f>G40*H317</f>
        <v>0</v>
      </c>
      <c r="F40" s="102">
        <v>180</v>
      </c>
      <c r="G40" s="106"/>
      <c r="H40" s="102">
        <f t="shared" si="3"/>
        <v>0</v>
      </c>
      <c r="I40" s="32">
        <v>27</v>
      </c>
    </row>
    <row r="41" spans="1:8" ht="72.75" customHeight="1">
      <c r="A41" s="1">
        <v>98</v>
      </c>
      <c r="B41" s="84">
        <f t="shared" si="2"/>
        <v>0</v>
      </c>
      <c r="C41" s="43">
        <v>50</v>
      </c>
      <c r="D41" s="6" t="s">
        <v>24</v>
      </c>
      <c r="E41" s="77">
        <f>G41*H321</f>
        <v>0</v>
      </c>
      <c r="F41" s="27">
        <v>110</v>
      </c>
      <c r="G41" s="106"/>
      <c r="H41" s="102">
        <f t="shared" si="3"/>
        <v>0</v>
      </c>
    </row>
    <row r="42" spans="1:8" ht="84.75" customHeight="1">
      <c r="A42" s="1">
        <v>101</v>
      </c>
      <c r="B42" s="84">
        <f t="shared" si="2"/>
        <v>4000</v>
      </c>
      <c r="C42" s="43">
        <v>100</v>
      </c>
      <c r="D42" s="6" t="s">
        <v>73</v>
      </c>
      <c r="E42" s="77">
        <f>G42*H324</f>
        <v>0</v>
      </c>
      <c r="F42" s="27">
        <v>280</v>
      </c>
      <c r="G42" s="106">
        <v>40</v>
      </c>
      <c r="H42" s="102">
        <f t="shared" si="3"/>
        <v>11200</v>
      </c>
    </row>
    <row r="43" spans="1:8" ht="33" customHeight="1">
      <c r="A43" s="1">
        <v>102</v>
      </c>
      <c r="B43" s="84">
        <f t="shared" si="2"/>
        <v>0</v>
      </c>
      <c r="C43" s="42"/>
      <c r="D43" s="9" t="s">
        <v>155</v>
      </c>
      <c r="E43" s="69"/>
      <c r="F43" s="98"/>
      <c r="G43" s="26"/>
      <c r="H43" s="126"/>
    </row>
    <row r="44" spans="1:9" s="4" customFormat="1" ht="83.25" customHeight="1">
      <c r="A44" s="1">
        <v>103</v>
      </c>
      <c r="B44" s="84">
        <f t="shared" si="2"/>
        <v>2500</v>
      </c>
      <c r="C44" s="43">
        <v>50</v>
      </c>
      <c r="D44" s="6" t="s">
        <v>209</v>
      </c>
      <c r="E44" s="77">
        <f aca="true" t="shared" si="4" ref="E44:E49">G44*H326</f>
        <v>0</v>
      </c>
      <c r="F44" s="27">
        <v>200</v>
      </c>
      <c r="G44" s="106">
        <v>50</v>
      </c>
      <c r="H44" s="102">
        <f t="shared" si="3"/>
        <v>10000</v>
      </c>
      <c r="I44" s="71"/>
    </row>
    <row r="45" spans="1:8" ht="77.25" customHeight="1">
      <c r="A45" s="1">
        <v>104</v>
      </c>
      <c r="B45" s="84">
        <f t="shared" si="2"/>
        <v>0</v>
      </c>
      <c r="C45" s="43">
        <v>50</v>
      </c>
      <c r="D45" s="6" t="s">
        <v>49</v>
      </c>
      <c r="E45" s="77">
        <f t="shared" si="4"/>
        <v>0</v>
      </c>
      <c r="F45" s="27">
        <v>380</v>
      </c>
      <c r="G45" s="106"/>
      <c r="H45" s="102">
        <f t="shared" si="3"/>
        <v>0</v>
      </c>
    </row>
    <row r="46" spans="1:8" ht="105" customHeight="1">
      <c r="A46" s="1">
        <v>105</v>
      </c>
      <c r="B46" s="84">
        <f t="shared" si="2"/>
        <v>0</v>
      </c>
      <c r="C46" s="43">
        <v>50</v>
      </c>
      <c r="D46" s="6" t="s">
        <v>45</v>
      </c>
      <c r="E46" s="77">
        <f t="shared" si="4"/>
        <v>0</v>
      </c>
      <c r="F46" s="27">
        <v>150</v>
      </c>
      <c r="G46" s="106"/>
      <c r="H46" s="102">
        <f t="shared" si="3"/>
        <v>0</v>
      </c>
    </row>
    <row r="47" spans="2:8" ht="40.5" customHeight="1">
      <c r="B47" s="84">
        <f t="shared" si="2"/>
        <v>0</v>
      </c>
      <c r="C47" s="43">
        <v>30</v>
      </c>
      <c r="D47" s="6" t="s">
        <v>251</v>
      </c>
      <c r="E47" s="77">
        <f t="shared" si="4"/>
        <v>0</v>
      </c>
      <c r="F47" s="27">
        <v>60</v>
      </c>
      <c r="G47" s="106"/>
      <c r="H47" s="102">
        <f t="shared" si="3"/>
        <v>0</v>
      </c>
    </row>
    <row r="48" spans="1:8" ht="30" customHeight="1">
      <c r="A48" s="1">
        <v>106</v>
      </c>
      <c r="B48" s="84">
        <f t="shared" si="2"/>
        <v>0</v>
      </c>
      <c r="C48" s="43">
        <v>30</v>
      </c>
      <c r="D48" s="6" t="s">
        <v>108</v>
      </c>
      <c r="E48" s="77">
        <f t="shared" si="4"/>
        <v>0</v>
      </c>
      <c r="F48" s="27">
        <v>60</v>
      </c>
      <c r="G48" s="106"/>
      <c r="H48" s="102">
        <f t="shared" si="3"/>
        <v>0</v>
      </c>
    </row>
    <row r="49" spans="1:8" ht="36.75" customHeight="1">
      <c r="A49" s="1">
        <v>106</v>
      </c>
      <c r="B49" s="84">
        <f t="shared" si="2"/>
        <v>0</v>
      </c>
      <c r="C49" s="43">
        <v>100</v>
      </c>
      <c r="D49" s="6" t="s">
        <v>74</v>
      </c>
      <c r="E49" s="77">
        <f t="shared" si="4"/>
        <v>0</v>
      </c>
      <c r="F49" s="27">
        <v>150</v>
      </c>
      <c r="G49" s="106"/>
      <c r="H49" s="102">
        <f t="shared" si="3"/>
        <v>0</v>
      </c>
    </row>
    <row r="50" spans="1:8" ht="33" customHeight="1">
      <c r="A50" s="1">
        <v>108</v>
      </c>
      <c r="B50" s="84">
        <f t="shared" si="2"/>
        <v>0</v>
      </c>
      <c r="C50" s="42"/>
      <c r="D50" s="9" t="s">
        <v>164</v>
      </c>
      <c r="E50" s="69"/>
      <c r="F50" s="98"/>
      <c r="G50" s="26"/>
      <c r="H50" s="126"/>
    </row>
    <row r="51" spans="1:9" s="4" customFormat="1" ht="39" customHeight="1">
      <c r="A51" s="1">
        <v>109</v>
      </c>
      <c r="B51" s="84">
        <f t="shared" si="2"/>
        <v>0</v>
      </c>
      <c r="C51" s="43">
        <v>100</v>
      </c>
      <c r="D51" s="127" t="s">
        <v>12</v>
      </c>
      <c r="E51" s="77">
        <f>G51*H333</f>
        <v>0</v>
      </c>
      <c r="F51" s="102">
        <v>220</v>
      </c>
      <c r="G51" s="106"/>
      <c r="H51" s="102">
        <f t="shared" si="3"/>
        <v>0</v>
      </c>
      <c r="I51" s="71">
        <v>32</v>
      </c>
    </row>
    <row r="52" spans="1:9" s="4" customFormat="1" ht="87" customHeight="1">
      <c r="A52" s="1"/>
      <c r="B52" s="84">
        <f t="shared" si="2"/>
        <v>6000</v>
      </c>
      <c r="C52" s="43">
        <v>200</v>
      </c>
      <c r="D52" s="6" t="s">
        <v>15</v>
      </c>
      <c r="E52" s="77">
        <f>G52*H336</f>
        <v>0</v>
      </c>
      <c r="F52" s="102">
        <v>600</v>
      </c>
      <c r="G52" s="108">
        <v>30</v>
      </c>
      <c r="H52" s="102">
        <f t="shared" si="3"/>
        <v>18000</v>
      </c>
      <c r="I52" s="71">
        <v>90</v>
      </c>
    </row>
    <row r="53" spans="1:8" ht="39" customHeight="1">
      <c r="A53" s="1">
        <v>111</v>
      </c>
      <c r="B53" s="84">
        <f t="shared" si="2"/>
        <v>0</v>
      </c>
      <c r="C53" s="43">
        <v>100</v>
      </c>
      <c r="D53" s="6" t="s">
        <v>36</v>
      </c>
      <c r="E53" s="77">
        <f>G53*H338</f>
        <v>0</v>
      </c>
      <c r="F53" s="27">
        <v>200</v>
      </c>
      <c r="G53" s="106"/>
      <c r="H53" s="102">
        <f t="shared" si="3"/>
        <v>0</v>
      </c>
    </row>
    <row r="54" spans="1:9" s="4" customFormat="1" ht="39" customHeight="1">
      <c r="A54" s="4">
        <v>114</v>
      </c>
      <c r="B54" s="84">
        <f t="shared" si="2"/>
        <v>5000</v>
      </c>
      <c r="C54" s="43">
        <v>100</v>
      </c>
      <c r="D54" s="44" t="s">
        <v>16</v>
      </c>
      <c r="E54" s="77">
        <f>G54*H339</f>
        <v>0</v>
      </c>
      <c r="F54" s="102">
        <v>130</v>
      </c>
      <c r="G54" s="107">
        <v>50</v>
      </c>
      <c r="H54" s="102">
        <f t="shared" si="3"/>
        <v>6500</v>
      </c>
      <c r="I54" s="71">
        <v>19</v>
      </c>
    </row>
    <row r="55" spans="2:9" s="4" customFormat="1" ht="36.75" customHeight="1">
      <c r="B55" s="84">
        <f t="shared" si="2"/>
        <v>0</v>
      </c>
      <c r="C55" s="43">
        <v>100</v>
      </c>
      <c r="D55" s="44" t="s">
        <v>22</v>
      </c>
      <c r="E55" s="77">
        <f>G55*H340</f>
        <v>0</v>
      </c>
      <c r="F55" s="102">
        <v>130</v>
      </c>
      <c r="G55" s="107"/>
      <c r="H55" s="102">
        <f t="shared" si="3"/>
        <v>0</v>
      </c>
      <c r="I55" s="71">
        <v>20</v>
      </c>
    </row>
    <row r="56" spans="2:9" s="4" customFormat="1" ht="36.75" customHeight="1">
      <c r="B56" s="84">
        <f t="shared" si="2"/>
        <v>1600</v>
      </c>
      <c r="C56" s="43">
        <v>200</v>
      </c>
      <c r="D56" s="44" t="s">
        <v>21</v>
      </c>
      <c r="E56" s="77">
        <f>G56*H341</f>
        <v>0</v>
      </c>
      <c r="F56" s="102">
        <v>500</v>
      </c>
      <c r="G56" s="107">
        <v>8</v>
      </c>
      <c r="H56" s="102">
        <f t="shared" si="3"/>
        <v>4000</v>
      </c>
      <c r="I56" s="71">
        <v>75</v>
      </c>
    </row>
    <row r="57" spans="2:9" s="58" customFormat="1" ht="35.25" customHeight="1">
      <c r="B57" s="84">
        <f t="shared" si="2"/>
        <v>1600</v>
      </c>
      <c r="C57" s="43">
        <v>200</v>
      </c>
      <c r="D57" s="44" t="s">
        <v>190</v>
      </c>
      <c r="E57" s="77">
        <f>G57*H342</f>
        <v>0</v>
      </c>
      <c r="F57" s="102">
        <v>500</v>
      </c>
      <c r="G57" s="107">
        <v>8</v>
      </c>
      <c r="H57" s="102">
        <f t="shared" si="3"/>
        <v>4000</v>
      </c>
      <c r="I57" s="71">
        <v>76</v>
      </c>
    </row>
    <row r="58" spans="1:9" s="4" customFormat="1" ht="87" customHeight="1">
      <c r="A58" s="4">
        <v>117</v>
      </c>
      <c r="B58" s="84">
        <f t="shared" si="2"/>
        <v>2000</v>
      </c>
      <c r="C58" s="43">
        <v>50</v>
      </c>
      <c r="D58" s="44" t="s">
        <v>17</v>
      </c>
      <c r="E58" s="77">
        <f>G58*H344</f>
        <v>0</v>
      </c>
      <c r="F58" s="102">
        <v>120</v>
      </c>
      <c r="G58" s="107">
        <v>40</v>
      </c>
      <c r="H58" s="102">
        <f t="shared" si="3"/>
        <v>4800</v>
      </c>
      <c r="I58" s="71">
        <v>13</v>
      </c>
    </row>
    <row r="59" spans="1:9" s="4" customFormat="1" ht="90" customHeight="1">
      <c r="A59" s="4">
        <v>118</v>
      </c>
      <c r="B59" s="84">
        <f t="shared" si="2"/>
        <v>0</v>
      </c>
      <c r="C59" s="43">
        <v>50</v>
      </c>
      <c r="D59" s="44" t="s">
        <v>99</v>
      </c>
      <c r="E59" s="77">
        <f>G59*H345</f>
        <v>0</v>
      </c>
      <c r="F59" s="102">
        <v>100</v>
      </c>
      <c r="G59" s="107"/>
      <c r="H59" s="102">
        <f t="shared" si="3"/>
        <v>0</v>
      </c>
      <c r="I59" s="71">
        <v>7.5</v>
      </c>
    </row>
    <row r="60" spans="1:9" s="4" customFormat="1" ht="45.75" customHeight="1" hidden="1">
      <c r="A60" s="4">
        <v>120</v>
      </c>
      <c r="B60" s="84">
        <f t="shared" si="2"/>
        <v>0</v>
      </c>
      <c r="C60" s="43">
        <v>50</v>
      </c>
      <c r="D60" s="44" t="s">
        <v>37</v>
      </c>
      <c r="E60" s="77">
        <f>G60*H347</f>
        <v>0</v>
      </c>
      <c r="F60" s="102">
        <v>60</v>
      </c>
      <c r="G60" s="107"/>
      <c r="H60" s="102">
        <f t="shared" si="3"/>
        <v>0</v>
      </c>
      <c r="I60" s="71">
        <v>3</v>
      </c>
    </row>
    <row r="61" spans="1:9" s="4" customFormat="1" ht="30" customHeight="1">
      <c r="A61" s="4">
        <v>116</v>
      </c>
      <c r="B61" s="84">
        <f t="shared" si="2"/>
        <v>0</v>
      </c>
      <c r="C61" s="43">
        <v>50</v>
      </c>
      <c r="D61" s="44" t="s">
        <v>38</v>
      </c>
      <c r="E61" s="77">
        <f>G61*H348</f>
        <v>0</v>
      </c>
      <c r="F61" s="102">
        <v>120</v>
      </c>
      <c r="G61" s="107"/>
      <c r="H61" s="102">
        <f t="shared" si="3"/>
        <v>0</v>
      </c>
      <c r="I61" s="71">
        <v>14</v>
      </c>
    </row>
    <row r="62" spans="1:9" s="4" customFormat="1" ht="39" customHeight="1" hidden="1">
      <c r="A62" s="1">
        <v>121</v>
      </c>
      <c r="B62" s="84">
        <f t="shared" si="2"/>
        <v>0</v>
      </c>
      <c r="C62" s="43">
        <v>20</v>
      </c>
      <c r="D62" s="128" t="s">
        <v>228</v>
      </c>
      <c r="E62" s="77">
        <f>G62*H349</f>
        <v>0</v>
      </c>
      <c r="F62" s="102">
        <v>100</v>
      </c>
      <c r="G62" s="107"/>
      <c r="H62" s="102">
        <f t="shared" si="3"/>
        <v>0</v>
      </c>
      <c r="I62" s="71"/>
    </row>
    <row r="63" spans="1:8" ht="33" customHeight="1">
      <c r="A63" s="1">
        <v>131</v>
      </c>
      <c r="B63" s="84">
        <f t="shared" si="2"/>
        <v>0</v>
      </c>
      <c r="C63" s="42"/>
      <c r="D63" s="9" t="s">
        <v>161</v>
      </c>
      <c r="E63" s="69"/>
      <c r="F63" s="98"/>
      <c r="G63" s="26"/>
      <c r="H63" s="126"/>
    </row>
    <row r="64" spans="1:9" s="4" customFormat="1" ht="39" customHeight="1">
      <c r="A64" s="4">
        <v>132</v>
      </c>
      <c r="B64" s="84">
        <f t="shared" si="2"/>
        <v>0</v>
      </c>
      <c r="C64" s="43">
        <v>75</v>
      </c>
      <c r="D64" s="45" t="s">
        <v>246</v>
      </c>
      <c r="E64" s="77">
        <f>G64*H351</f>
        <v>0</v>
      </c>
      <c r="F64" s="102">
        <v>200</v>
      </c>
      <c r="G64" s="107"/>
      <c r="H64" s="102">
        <f t="shared" si="3"/>
        <v>0</v>
      </c>
      <c r="I64" s="32">
        <v>37</v>
      </c>
    </row>
    <row r="65" spans="1:9" s="4" customFormat="1" ht="39" customHeight="1">
      <c r="A65" s="4">
        <v>133</v>
      </c>
      <c r="B65" s="84">
        <f t="shared" si="2"/>
        <v>0</v>
      </c>
      <c r="C65" s="43">
        <v>75</v>
      </c>
      <c r="D65" s="45" t="s">
        <v>46</v>
      </c>
      <c r="E65" s="77">
        <f>G65*H352</f>
        <v>0</v>
      </c>
      <c r="F65" s="102">
        <v>250</v>
      </c>
      <c r="G65" s="107"/>
      <c r="H65" s="102">
        <f t="shared" si="3"/>
        <v>0</v>
      </c>
      <c r="I65" s="32">
        <v>59</v>
      </c>
    </row>
    <row r="66" spans="1:9" s="4" customFormat="1" ht="39" customHeight="1">
      <c r="A66" s="4">
        <v>134</v>
      </c>
      <c r="B66" s="84">
        <f t="shared" si="2"/>
        <v>3000</v>
      </c>
      <c r="C66" s="43">
        <v>75</v>
      </c>
      <c r="D66" s="45" t="s">
        <v>4</v>
      </c>
      <c r="E66" s="77">
        <f>G66*H353</f>
        <v>0</v>
      </c>
      <c r="F66" s="102">
        <v>200</v>
      </c>
      <c r="G66" s="107">
        <v>40</v>
      </c>
      <c r="H66" s="102">
        <f t="shared" si="3"/>
        <v>8000</v>
      </c>
      <c r="I66" s="32">
        <v>36</v>
      </c>
    </row>
    <row r="67" spans="1:9" s="4" customFormat="1" ht="39" customHeight="1">
      <c r="A67" s="4">
        <v>140</v>
      </c>
      <c r="B67" s="84">
        <f t="shared" si="2"/>
        <v>3000</v>
      </c>
      <c r="C67" s="43">
        <v>75</v>
      </c>
      <c r="D67" s="45" t="s">
        <v>5</v>
      </c>
      <c r="E67" s="77">
        <f>G67*H358</f>
        <v>0</v>
      </c>
      <c r="F67" s="102">
        <v>160</v>
      </c>
      <c r="G67" s="107">
        <v>40</v>
      </c>
      <c r="H67" s="102">
        <f t="shared" si="3"/>
        <v>6400</v>
      </c>
      <c r="I67" s="32">
        <v>38</v>
      </c>
    </row>
    <row r="68" spans="1:9" s="4" customFormat="1" ht="39" customHeight="1">
      <c r="A68" s="4">
        <v>141</v>
      </c>
      <c r="B68" s="84">
        <f t="shared" si="2"/>
        <v>0</v>
      </c>
      <c r="C68" s="43">
        <v>75</v>
      </c>
      <c r="D68" s="45" t="s">
        <v>6</v>
      </c>
      <c r="E68" s="77">
        <f>G68*H359</f>
        <v>0</v>
      </c>
      <c r="F68" s="102">
        <v>160</v>
      </c>
      <c r="G68" s="107"/>
      <c r="H68" s="102">
        <f t="shared" si="3"/>
        <v>0</v>
      </c>
      <c r="I68" s="32">
        <v>22</v>
      </c>
    </row>
    <row r="69" spans="2:9" s="4" customFormat="1" ht="54" customHeight="1">
      <c r="B69" s="84">
        <f t="shared" si="2"/>
        <v>0</v>
      </c>
      <c r="C69" s="43">
        <v>75</v>
      </c>
      <c r="D69" s="45" t="s">
        <v>18</v>
      </c>
      <c r="E69" s="77">
        <f>G69*H360</f>
        <v>0</v>
      </c>
      <c r="F69" s="102">
        <v>180</v>
      </c>
      <c r="G69" s="107"/>
      <c r="H69" s="102">
        <f t="shared" si="3"/>
        <v>0</v>
      </c>
      <c r="I69" s="32">
        <v>43</v>
      </c>
    </row>
    <row r="70" spans="2:9" s="4" customFormat="1" ht="39" customHeight="1">
      <c r="B70" s="84">
        <f t="shared" si="2"/>
        <v>0</v>
      </c>
      <c r="C70" s="43">
        <v>75</v>
      </c>
      <c r="D70" s="45" t="s">
        <v>150</v>
      </c>
      <c r="E70" s="77">
        <f>G70*H361</f>
        <v>0</v>
      </c>
      <c r="F70" s="102">
        <v>160</v>
      </c>
      <c r="G70" s="107"/>
      <c r="H70" s="102">
        <f t="shared" si="3"/>
        <v>0</v>
      </c>
      <c r="I70" s="32">
        <v>25</v>
      </c>
    </row>
    <row r="71" spans="1:9" s="4" customFormat="1" ht="39" customHeight="1">
      <c r="A71" s="4">
        <v>142</v>
      </c>
      <c r="B71" s="84">
        <f aca="true" t="shared" si="5" ref="B71:B106">G71*C71</f>
        <v>0</v>
      </c>
      <c r="C71" s="43">
        <v>75</v>
      </c>
      <c r="D71" s="45" t="s">
        <v>25</v>
      </c>
      <c r="E71" s="77">
        <f>G71*H362</f>
        <v>0</v>
      </c>
      <c r="F71" s="102">
        <v>200</v>
      </c>
      <c r="G71" s="107"/>
      <c r="H71" s="102">
        <f aca="true" t="shared" si="6" ref="H71:H106">G71*F71</f>
        <v>0</v>
      </c>
      <c r="I71" s="32"/>
    </row>
    <row r="72" spans="2:9" ht="50.25" customHeight="1">
      <c r="B72" s="84">
        <f t="shared" si="5"/>
        <v>0</v>
      </c>
      <c r="C72" s="43">
        <v>75</v>
      </c>
      <c r="D72" s="45" t="s">
        <v>249</v>
      </c>
      <c r="E72" s="77">
        <f>G72*H364</f>
        <v>0</v>
      </c>
      <c r="F72" s="102">
        <v>120</v>
      </c>
      <c r="G72" s="106"/>
      <c r="H72" s="102">
        <f t="shared" si="6"/>
        <v>0</v>
      </c>
      <c r="I72" s="32">
        <v>14</v>
      </c>
    </row>
    <row r="73" spans="1:9" ht="39" customHeight="1">
      <c r="A73" s="1">
        <v>146</v>
      </c>
      <c r="B73" s="84">
        <f t="shared" si="5"/>
        <v>3000</v>
      </c>
      <c r="C73" s="43">
        <v>75</v>
      </c>
      <c r="D73" s="7" t="s">
        <v>27</v>
      </c>
      <c r="E73" s="77">
        <f>G73*H367</f>
        <v>0</v>
      </c>
      <c r="F73" s="102">
        <v>180</v>
      </c>
      <c r="G73" s="106">
        <v>40</v>
      </c>
      <c r="H73" s="102">
        <f t="shared" si="6"/>
        <v>7200</v>
      </c>
      <c r="I73" s="32">
        <v>26</v>
      </c>
    </row>
    <row r="74" spans="1:9" ht="39" customHeight="1">
      <c r="A74" s="1">
        <v>147</v>
      </c>
      <c r="B74" s="84">
        <f t="shared" si="5"/>
        <v>0</v>
      </c>
      <c r="C74" s="43">
        <v>75</v>
      </c>
      <c r="D74" s="7" t="s">
        <v>19</v>
      </c>
      <c r="E74" s="77">
        <f>G74*H370</f>
        <v>0</v>
      </c>
      <c r="F74" s="102">
        <v>150</v>
      </c>
      <c r="G74" s="106"/>
      <c r="H74" s="102">
        <f t="shared" si="6"/>
        <v>0</v>
      </c>
      <c r="I74" s="32">
        <v>26</v>
      </c>
    </row>
    <row r="75" spans="1:9" ht="39" customHeight="1">
      <c r="A75" s="1">
        <v>148</v>
      </c>
      <c r="B75" s="84">
        <f t="shared" si="5"/>
        <v>3000</v>
      </c>
      <c r="C75" s="43">
        <v>75</v>
      </c>
      <c r="D75" s="7" t="s">
        <v>28</v>
      </c>
      <c r="E75" s="77">
        <f>G75*H371</f>
        <v>0</v>
      </c>
      <c r="F75" s="102">
        <v>120</v>
      </c>
      <c r="G75" s="106">
        <v>40</v>
      </c>
      <c r="H75" s="102">
        <f t="shared" si="6"/>
        <v>4800</v>
      </c>
      <c r="I75" s="32">
        <v>17</v>
      </c>
    </row>
    <row r="76" spans="1:9" ht="39" customHeight="1">
      <c r="A76" s="1">
        <v>152</v>
      </c>
      <c r="B76" s="84">
        <f t="shared" si="5"/>
        <v>3000</v>
      </c>
      <c r="C76" s="43">
        <v>75</v>
      </c>
      <c r="D76" s="7" t="s">
        <v>29</v>
      </c>
      <c r="E76" s="77">
        <f>G76*H375</f>
        <v>0</v>
      </c>
      <c r="F76" s="102">
        <v>130</v>
      </c>
      <c r="G76" s="106">
        <v>40</v>
      </c>
      <c r="H76" s="102">
        <f t="shared" si="6"/>
        <v>5200</v>
      </c>
      <c r="I76" s="32">
        <v>19</v>
      </c>
    </row>
    <row r="77" spans="1:9" s="59" customFormat="1" ht="39" customHeight="1">
      <c r="A77" s="59">
        <v>153</v>
      </c>
      <c r="B77" s="84">
        <f t="shared" si="5"/>
        <v>0</v>
      </c>
      <c r="C77" s="60">
        <v>75</v>
      </c>
      <c r="D77" s="61" t="s">
        <v>35</v>
      </c>
      <c r="E77" s="77">
        <f>G77*H376</f>
        <v>0</v>
      </c>
      <c r="F77" s="102">
        <v>250</v>
      </c>
      <c r="G77" s="107"/>
      <c r="H77" s="102">
        <f t="shared" si="6"/>
        <v>0</v>
      </c>
      <c r="I77" s="72"/>
    </row>
    <row r="78" spans="2:9" s="59" customFormat="1" ht="39" customHeight="1">
      <c r="B78" s="84">
        <f t="shared" si="5"/>
        <v>0</v>
      </c>
      <c r="C78" s="60">
        <v>75</v>
      </c>
      <c r="D78" s="45" t="s">
        <v>52</v>
      </c>
      <c r="E78" s="77">
        <f>G78*H377</f>
        <v>0</v>
      </c>
      <c r="F78" s="102">
        <v>180</v>
      </c>
      <c r="G78" s="107"/>
      <c r="H78" s="102">
        <f t="shared" si="6"/>
        <v>0</v>
      </c>
      <c r="I78" s="72">
        <v>27</v>
      </c>
    </row>
    <row r="79" spans="1:8" ht="33" customHeight="1">
      <c r="A79" s="1">
        <v>155</v>
      </c>
      <c r="B79" s="84">
        <f t="shared" si="5"/>
        <v>0</v>
      </c>
      <c r="C79" s="42"/>
      <c r="D79" s="9" t="s">
        <v>170</v>
      </c>
      <c r="E79" s="69"/>
      <c r="F79" s="98"/>
      <c r="G79" s="26"/>
      <c r="H79" s="126"/>
    </row>
    <row r="80" spans="1:8" ht="30" customHeight="1">
      <c r="A80" s="1">
        <v>164</v>
      </c>
      <c r="B80" s="84">
        <f t="shared" si="5"/>
        <v>0</v>
      </c>
      <c r="C80" s="43">
        <v>100</v>
      </c>
      <c r="D80" s="45" t="s">
        <v>1</v>
      </c>
      <c r="E80" s="77">
        <f>G80*H386</f>
        <v>0</v>
      </c>
      <c r="F80" s="27">
        <v>250</v>
      </c>
      <c r="G80" s="109"/>
      <c r="H80" s="102">
        <f t="shared" si="6"/>
        <v>0</v>
      </c>
    </row>
    <row r="81" spans="1:9" s="4" customFormat="1" ht="30" customHeight="1">
      <c r="A81" s="1">
        <v>165</v>
      </c>
      <c r="B81" s="84">
        <f t="shared" si="5"/>
        <v>0</v>
      </c>
      <c r="C81" s="43">
        <v>100</v>
      </c>
      <c r="D81" s="7" t="s">
        <v>137</v>
      </c>
      <c r="E81" s="77">
        <f>G81*H387</f>
        <v>0</v>
      </c>
      <c r="F81" s="27">
        <v>250</v>
      </c>
      <c r="G81" s="109"/>
      <c r="H81" s="102">
        <f t="shared" si="6"/>
        <v>0</v>
      </c>
      <c r="I81" s="71"/>
    </row>
    <row r="82" spans="1:9" s="4" customFormat="1" ht="30" customHeight="1">
      <c r="A82" s="1">
        <v>166</v>
      </c>
      <c r="B82" s="84">
        <f t="shared" si="5"/>
        <v>0</v>
      </c>
      <c r="C82" s="43">
        <v>100</v>
      </c>
      <c r="D82" s="45" t="s">
        <v>39</v>
      </c>
      <c r="E82" s="77">
        <f>G82*H388</f>
        <v>0</v>
      </c>
      <c r="F82" s="102">
        <v>280</v>
      </c>
      <c r="G82" s="110"/>
      <c r="H82" s="102">
        <f t="shared" si="6"/>
        <v>0</v>
      </c>
      <c r="I82" s="71"/>
    </row>
    <row r="83" spans="1:8" ht="30" customHeight="1">
      <c r="A83" s="1">
        <v>167</v>
      </c>
      <c r="B83" s="84">
        <f t="shared" si="5"/>
        <v>0</v>
      </c>
      <c r="C83" s="43">
        <v>100</v>
      </c>
      <c r="D83" s="45" t="s">
        <v>50</v>
      </c>
      <c r="E83" s="77">
        <f>G83*H389</f>
        <v>0</v>
      </c>
      <c r="F83" s="102">
        <v>280</v>
      </c>
      <c r="G83" s="110"/>
      <c r="H83" s="102">
        <f t="shared" si="6"/>
        <v>0</v>
      </c>
    </row>
    <row r="84" spans="1:8" ht="30" customHeight="1">
      <c r="A84" s="1">
        <v>169</v>
      </c>
      <c r="B84" s="84">
        <f t="shared" si="5"/>
        <v>0</v>
      </c>
      <c r="C84" s="43">
        <v>100</v>
      </c>
      <c r="D84" s="52" t="s">
        <v>191</v>
      </c>
      <c r="E84" s="77">
        <f>G84*H392</f>
        <v>0</v>
      </c>
      <c r="F84" s="27">
        <v>270</v>
      </c>
      <c r="G84" s="109"/>
      <c r="H84" s="102">
        <f t="shared" si="6"/>
        <v>0</v>
      </c>
    </row>
    <row r="85" spans="1:8" ht="39" customHeight="1">
      <c r="A85" s="1">
        <v>172</v>
      </c>
      <c r="B85" s="84">
        <f t="shared" si="5"/>
        <v>0</v>
      </c>
      <c r="C85" s="43">
        <v>100</v>
      </c>
      <c r="D85" s="45" t="s">
        <v>40</v>
      </c>
      <c r="E85" s="77">
        <f>G85*H393</f>
        <v>0</v>
      </c>
      <c r="F85" s="27">
        <v>270</v>
      </c>
      <c r="G85" s="109"/>
      <c r="H85" s="102">
        <f t="shared" si="6"/>
        <v>0</v>
      </c>
    </row>
    <row r="86" spans="1:8" ht="39" customHeight="1">
      <c r="A86" s="1">
        <v>170</v>
      </c>
      <c r="B86" s="84">
        <f t="shared" si="5"/>
        <v>0</v>
      </c>
      <c r="C86" s="43">
        <v>100</v>
      </c>
      <c r="D86" s="52" t="s">
        <v>230</v>
      </c>
      <c r="E86" s="77">
        <f>G86*H394</f>
        <v>0</v>
      </c>
      <c r="F86" s="27">
        <v>270</v>
      </c>
      <c r="G86" s="109"/>
      <c r="H86" s="102">
        <f t="shared" si="6"/>
        <v>0</v>
      </c>
    </row>
    <row r="87" spans="1:9" ht="66.75" customHeight="1">
      <c r="A87" s="1">
        <v>171</v>
      </c>
      <c r="B87" s="84">
        <f t="shared" si="5"/>
        <v>0</v>
      </c>
      <c r="C87" s="43">
        <v>1000</v>
      </c>
      <c r="D87" s="7" t="s">
        <v>86</v>
      </c>
      <c r="E87" s="77">
        <f>G87*H396</f>
        <v>0</v>
      </c>
      <c r="F87" s="27">
        <v>770</v>
      </c>
      <c r="G87" s="109"/>
      <c r="H87" s="102">
        <f t="shared" si="6"/>
        <v>0</v>
      </c>
      <c r="I87" s="32">
        <v>110</v>
      </c>
    </row>
    <row r="88" spans="1:9" s="4" customFormat="1" ht="39" customHeight="1">
      <c r="A88" s="4">
        <v>31</v>
      </c>
      <c r="B88" s="84">
        <f t="shared" si="5"/>
        <v>0</v>
      </c>
      <c r="C88" s="43">
        <v>100</v>
      </c>
      <c r="D88" s="44" t="s">
        <v>92</v>
      </c>
      <c r="E88" s="77">
        <f>G88*H398</f>
        <v>0</v>
      </c>
      <c r="F88" s="102">
        <v>250</v>
      </c>
      <c r="G88" s="107"/>
      <c r="H88" s="102">
        <f t="shared" si="6"/>
        <v>0</v>
      </c>
      <c r="I88" s="71"/>
    </row>
    <row r="89" spans="2:9" s="4" customFormat="1" ht="39" customHeight="1">
      <c r="B89" s="84">
        <f t="shared" si="5"/>
        <v>0</v>
      </c>
      <c r="C89" s="43">
        <v>1900</v>
      </c>
      <c r="D89" s="44" t="s">
        <v>10</v>
      </c>
      <c r="E89" s="77">
        <f>G89*H399</f>
        <v>0</v>
      </c>
      <c r="F89" s="102">
        <v>2000</v>
      </c>
      <c r="G89" s="107"/>
      <c r="H89" s="102">
        <f t="shared" si="6"/>
        <v>0</v>
      </c>
      <c r="I89" s="79">
        <v>50</v>
      </c>
    </row>
    <row r="90" spans="1:9" ht="39" customHeight="1">
      <c r="A90" s="1">
        <v>173</v>
      </c>
      <c r="B90" s="84">
        <f t="shared" si="5"/>
        <v>10000</v>
      </c>
      <c r="C90" s="43">
        <v>100</v>
      </c>
      <c r="D90" s="46" t="s">
        <v>227</v>
      </c>
      <c r="E90" s="77">
        <f>G90*H400</f>
        <v>0</v>
      </c>
      <c r="F90" s="27">
        <v>200</v>
      </c>
      <c r="G90" s="109">
        <v>100</v>
      </c>
      <c r="H90" s="102">
        <f t="shared" si="6"/>
        <v>20000</v>
      </c>
      <c r="I90" s="32">
        <v>27</v>
      </c>
    </row>
    <row r="91" spans="1:9" ht="50.25" customHeight="1">
      <c r="A91" s="1">
        <v>174</v>
      </c>
      <c r="B91" s="84">
        <f t="shared" si="5"/>
        <v>0</v>
      </c>
      <c r="C91" s="43">
        <v>100</v>
      </c>
      <c r="D91" s="52" t="s">
        <v>229</v>
      </c>
      <c r="E91" s="77">
        <f>G91*H402</f>
        <v>0</v>
      </c>
      <c r="F91" s="27">
        <v>220</v>
      </c>
      <c r="G91" s="109"/>
      <c r="H91" s="102">
        <f t="shared" si="6"/>
        <v>0</v>
      </c>
      <c r="I91" s="32">
        <v>30</v>
      </c>
    </row>
    <row r="92" spans="1:8" ht="44.25" customHeight="1">
      <c r="A92" s="1">
        <v>175</v>
      </c>
      <c r="B92" s="84">
        <f t="shared" si="5"/>
        <v>0</v>
      </c>
      <c r="C92" s="42"/>
      <c r="D92" s="9" t="s">
        <v>165</v>
      </c>
      <c r="E92" s="69"/>
      <c r="F92" s="98"/>
      <c r="G92" s="26"/>
      <c r="H92" s="126"/>
    </row>
    <row r="93" spans="1:255" s="5" customFormat="1" ht="30" customHeight="1">
      <c r="A93" s="1">
        <v>176</v>
      </c>
      <c r="B93" s="84">
        <f t="shared" si="5"/>
        <v>0</v>
      </c>
      <c r="C93" s="43">
        <v>130</v>
      </c>
      <c r="D93" s="45" t="s">
        <v>151</v>
      </c>
      <c r="E93" s="77">
        <f>G93*H406</f>
        <v>0</v>
      </c>
      <c r="F93" s="27">
        <v>570</v>
      </c>
      <c r="G93" s="109"/>
      <c r="H93" s="102">
        <f t="shared" si="6"/>
        <v>0</v>
      </c>
      <c r="I93" s="73">
        <v>126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</row>
    <row r="94" spans="1:9" ht="39" customHeight="1">
      <c r="A94" s="1">
        <v>177</v>
      </c>
      <c r="B94" s="84">
        <f t="shared" si="5"/>
        <v>0</v>
      </c>
      <c r="C94" s="43">
        <v>130</v>
      </c>
      <c r="D94" s="61" t="s">
        <v>231</v>
      </c>
      <c r="E94" s="77">
        <f>G94*H408</f>
        <v>0</v>
      </c>
      <c r="F94" s="27">
        <v>550</v>
      </c>
      <c r="G94" s="109"/>
      <c r="H94" s="102">
        <f t="shared" si="6"/>
        <v>0</v>
      </c>
      <c r="I94" s="32">
        <v>105</v>
      </c>
    </row>
    <row r="95" spans="1:9" ht="30" customHeight="1">
      <c r="A95" s="1">
        <v>178</v>
      </c>
      <c r="B95" s="84">
        <f t="shared" si="5"/>
        <v>0</v>
      </c>
      <c r="C95" s="43">
        <v>130</v>
      </c>
      <c r="D95" s="61" t="s">
        <v>100</v>
      </c>
      <c r="E95" s="77">
        <f>G95*H409</f>
        <v>0</v>
      </c>
      <c r="F95" s="27">
        <v>550</v>
      </c>
      <c r="G95" s="109"/>
      <c r="H95" s="102">
        <f t="shared" si="6"/>
        <v>0</v>
      </c>
      <c r="I95" s="32">
        <v>107</v>
      </c>
    </row>
    <row r="96" spans="1:8" ht="30" customHeight="1">
      <c r="A96" s="1">
        <v>179</v>
      </c>
      <c r="B96" s="84">
        <f t="shared" si="5"/>
        <v>0</v>
      </c>
      <c r="C96" s="43">
        <v>130</v>
      </c>
      <c r="D96" s="62" t="s">
        <v>232</v>
      </c>
      <c r="E96" s="77">
        <f>G96*H410</f>
        <v>0</v>
      </c>
      <c r="F96" s="27">
        <v>550</v>
      </c>
      <c r="G96" s="109"/>
      <c r="H96" s="102">
        <f t="shared" si="6"/>
        <v>0</v>
      </c>
    </row>
    <row r="97" spans="1:9" ht="42.75" customHeight="1">
      <c r="A97" s="1">
        <v>181</v>
      </c>
      <c r="B97" s="84">
        <f t="shared" si="5"/>
        <v>0</v>
      </c>
      <c r="C97" s="43">
        <v>130</v>
      </c>
      <c r="D97" s="52" t="s">
        <v>91</v>
      </c>
      <c r="E97" s="77">
        <f>G97*H412</f>
        <v>0</v>
      </c>
      <c r="F97" s="27">
        <v>450</v>
      </c>
      <c r="G97" s="109"/>
      <c r="H97" s="102">
        <f t="shared" si="6"/>
        <v>0</v>
      </c>
      <c r="I97" s="32">
        <v>71</v>
      </c>
    </row>
    <row r="98" spans="1:9" ht="48.75" customHeight="1">
      <c r="A98" s="1">
        <v>182</v>
      </c>
      <c r="B98" s="84">
        <f t="shared" si="5"/>
        <v>0</v>
      </c>
      <c r="C98" s="43">
        <v>130</v>
      </c>
      <c r="D98" s="7" t="s">
        <v>101</v>
      </c>
      <c r="E98" s="77">
        <f>G98*H413</f>
        <v>0</v>
      </c>
      <c r="F98" s="102">
        <v>470</v>
      </c>
      <c r="G98" s="109"/>
      <c r="H98" s="102">
        <f t="shared" si="6"/>
        <v>0</v>
      </c>
      <c r="I98" s="32">
        <v>71</v>
      </c>
    </row>
    <row r="99" spans="1:8" ht="30" customHeight="1">
      <c r="A99" s="1">
        <v>185</v>
      </c>
      <c r="B99" s="84">
        <f t="shared" si="5"/>
        <v>0</v>
      </c>
      <c r="C99" s="43">
        <v>130</v>
      </c>
      <c r="D99" s="7" t="s">
        <v>51</v>
      </c>
      <c r="E99" s="77">
        <f>G99*H416</f>
        <v>0</v>
      </c>
      <c r="F99" s="102">
        <v>470</v>
      </c>
      <c r="G99" s="109"/>
      <c r="H99" s="102">
        <f t="shared" si="6"/>
        <v>0</v>
      </c>
    </row>
    <row r="100" spans="2:9" ht="39" customHeight="1">
      <c r="B100" s="84">
        <f t="shared" si="5"/>
        <v>0</v>
      </c>
      <c r="C100" s="43">
        <v>120</v>
      </c>
      <c r="D100" s="45" t="s">
        <v>26</v>
      </c>
      <c r="E100" s="77"/>
      <c r="F100" s="102">
        <v>380</v>
      </c>
      <c r="G100" s="109"/>
      <c r="H100" s="102">
        <f t="shared" si="6"/>
        <v>0</v>
      </c>
      <c r="I100" s="32">
        <v>48</v>
      </c>
    </row>
    <row r="101" spans="1:9" s="4" customFormat="1" ht="32.25" customHeight="1">
      <c r="A101" s="1">
        <v>188</v>
      </c>
      <c r="B101" s="84">
        <f t="shared" si="5"/>
        <v>0</v>
      </c>
      <c r="C101" s="43">
        <v>130</v>
      </c>
      <c r="D101" s="7" t="s">
        <v>233</v>
      </c>
      <c r="E101" s="77">
        <f>G101*H419</f>
        <v>0</v>
      </c>
      <c r="F101" s="27">
        <v>380</v>
      </c>
      <c r="G101" s="109"/>
      <c r="H101" s="102">
        <f t="shared" si="6"/>
        <v>0</v>
      </c>
      <c r="I101" s="32">
        <v>50</v>
      </c>
    </row>
    <row r="102" spans="1:9" ht="39" customHeight="1">
      <c r="A102" s="1">
        <v>189</v>
      </c>
      <c r="B102" s="84">
        <f t="shared" si="5"/>
        <v>0</v>
      </c>
      <c r="C102" s="43">
        <v>130</v>
      </c>
      <c r="D102" s="45" t="s">
        <v>9</v>
      </c>
      <c r="E102" s="77">
        <f>G102*H420</f>
        <v>0</v>
      </c>
      <c r="F102" s="102">
        <v>380</v>
      </c>
      <c r="G102" s="110"/>
      <c r="H102" s="102">
        <f t="shared" si="6"/>
        <v>0</v>
      </c>
      <c r="I102" s="71"/>
    </row>
    <row r="103" spans="1:9" s="59" customFormat="1" ht="30" customHeight="1">
      <c r="A103" s="59">
        <v>191</v>
      </c>
      <c r="B103" s="84">
        <f t="shared" si="5"/>
        <v>0</v>
      </c>
      <c r="C103" s="60">
        <v>130</v>
      </c>
      <c r="D103" s="61" t="s">
        <v>241</v>
      </c>
      <c r="E103" s="77">
        <f>G103*H423</f>
        <v>0</v>
      </c>
      <c r="F103" s="102">
        <v>380</v>
      </c>
      <c r="G103" s="110"/>
      <c r="H103" s="102">
        <f t="shared" si="6"/>
        <v>0</v>
      </c>
      <c r="I103" s="71"/>
    </row>
    <row r="104" spans="1:9" ht="39" customHeight="1">
      <c r="A104" s="1">
        <v>192</v>
      </c>
      <c r="B104" s="84">
        <f t="shared" si="5"/>
        <v>0</v>
      </c>
      <c r="C104" s="43">
        <v>130</v>
      </c>
      <c r="D104" s="45" t="s">
        <v>243</v>
      </c>
      <c r="E104" s="77">
        <f aca="true" t="shared" si="7" ref="E104:E110">G104*H425</f>
        <v>0</v>
      </c>
      <c r="F104" s="27">
        <v>360</v>
      </c>
      <c r="G104" s="109"/>
      <c r="H104" s="102">
        <f t="shared" si="6"/>
        <v>0</v>
      </c>
      <c r="I104" s="72">
        <v>51</v>
      </c>
    </row>
    <row r="105" spans="1:9" ht="39" customHeight="1">
      <c r="A105" s="1">
        <v>193</v>
      </c>
      <c r="B105" s="84">
        <f t="shared" si="5"/>
        <v>13000</v>
      </c>
      <c r="C105" s="43">
        <v>130</v>
      </c>
      <c r="D105" s="7" t="s">
        <v>244</v>
      </c>
      <c r="E105" s="77">
        <f t="shared" si="7"/>
        <v>0</v>
      </c>
      <c r="F105" s="27">
        <v>350</v>
      </c>
      <c r="G105" s="109">
        <v>100</v>
      </c>
      <c r="H105" s="102">
        <f t="shared" si="6"/>
        <v>35000</v>
      </c>
      <c r="I105" s="32">
        <v>34</v>
      </c>
    </row>
    <row r="106" spans="1:8" ht="39" customHeight="1">
      <c r="A106" s="1">
        <v>194</v>
      </c>
      <c r="B106" s="84">
        <f t="shared" si="5"/>
        <v>0</v>
      </c>
      <c r="C106" s="43">
        <v>130</v>
      </c>
      <c r="D106" s="45" t="s">
        <v>211</v>
      </c>
      <c r="E106" s="77">
        <f t="shared" si="7"/>
        <v>0</v>
      </c>
      <c r="F106" s="27">
        <v>300</v>
      </c>
      <c r="G106" s="109"/>
      <c r="H106" s="102">
        <f t="shared" si="6"/>
        <v>0</v>
      </c>
    </row>
    <row r="107" spans="1:8" ht="39" customHeight="1">
      <c r="A107" s="1">
        <v>195</v>
      </c>
      <c r="B107" s="84">
        <f aca="true" t="shared" si="8" ref="B107:B154">G107*C107</f>
        <v>0</v>
      </c>
      <c r="C107" s="43">
        <v>250</v>
      </c>
      <c r="D107" s="45" t="s">
        <v>138</v>
      </c>
      <c r="E107" s="77">
        <f t="shared" si="7"/>
        <v>0</v>
      </c>
      <c r="F107" s="27">
        <v>350</v>
      </c>
      <c r="G107" s="110"/>
      <c r="H107" s="102">
        <f aca="true" t="shared" si="9" ref="H107:H153">G107*F107</f>
        <v>0</v>
      </c>
    </row>
    <row r="108" spans="1:8" ht="30" customHeight="1">
      <c r="A108" s="1">
        <v>196</v>
      </c>
      <c r="B108" s="84">
        <f t="shared" si="8"/>
        <v>0</v>
      </c>
      <c r="C108" s="43">
        <v>130</v>
      </c>
      <c r="D108" s="45" t="s">
        <v>87</v>
      </c>
      <c r="E108" s="77">
        <f t="shared" si="7"/>
        <v>0</v>
      </c>
      <c r="F108" s="27">
        <v>300</v>
      </c>
      <c r="G108" s="110"/>
      <c r="H108" s="102">
        <f t="shared" si="9"/>
        <v>0</v>
      </c>
    </row>
    <row r="109" spans="1:9" ht="39" customHeight="1">
      <c r="A109" s="1">
        <v>197</v>
      </c>
      <c r="B109" s="84">
        <f t="shared" si="8"/>
        <v>0</v>
      </c>
      <c r="C109" s="43">
        <v>130</v>
      </c>
      <c r="D109" s="7" t="s">
        <v>88</v>
      </c>
      <c r="E109" s="77">
        <f t="shared" si="7"/>
        <v>0</v>
      </c>
      <c r="F109" s="27">
        <v>300</v>
      </c>
      <c r="G109" s="109"/>
      <c r="H109" s="102">
        <f t="shared" si="9"/>
        <v>0</v>
      </c>
      <c r="I109" s="32">
        <v>35</v>
      </c>
    </row>
    <row r="110" spans="1:9" s="53" customFormat="1" ht="39" customHeight="1">
      <c r="A110" s="1">
        <v>198</v>
      </c>
      <c r="B110" s="84">
        <f t="shared" si="8"/>
        <v>0</v>
      </c>
      <c r="C110" s="43">
        <v>180</v>
      </c>
      <c r="D110" s="45" t="s">
        <v>139</v>
      </c>
      <c r="E110" s="77">
        <f t="shared" si="7"/>
        <v>0</v>
      </c>
      <c r="F110" s="27">
        <v>300</v>
      </c>
      <c r="G110" s="109"/>
      <c r="H110" s="102">
        <f t="shared" si="9"/>
        <v>0</v>
      </c>
      <c r="I110" s="32"/>
    </row>
    <row r="111" spans="1:9" ht="33" customHeight="1" hidden="1">
      <c r="A111" s="1">
        <v>253</v>
      </c>
      <c r="B111" s="84">
        <f t="shared" si="8"/>
        <v>0</v>
      </c>
      <c r="C111" s="42"/>
      <c r="D111" s="9" t="s">
        <v>168</v>
      </c>
      <c r="E111" s="69"/>
      <c r="F111" s="98"/>
      <c r="G111" s="26"/>
      <c r="H111" s="126"/>
      <c r="I111" s="74"/>
    </row>
    <row r="112" spans="1:8" ht="68.25" customHeight="1" hidden="1">
      <c r="A112" s="1">
        <v>254</v>
      </c>
      <c r="B112" s="84">
        <f t="shared" si="8"/>
        <v>0</v>
      </c>
      <c r="C112" s="43">
        <v>5000</v>
      </c>
      <c r="D112" s="7" t="s">
        <v>175</v>
      </c>
      <c r="E112" s="77">
        <f>G112*H433</f>
        <v>0</v>
      </c>
      <c r="F112" s="27">
        <v>16500</v>
      </c>
      <c r="G112" s="110"/>
      <c r="H112" s="102">
        <f t="shared" si="9"/>
        <v>0</v>
      </c>
    </row>
    <row r="113" spans="1:8" ht="60" customHeight="1" hidden="1">
      <c r="A113" s="1">
        <v>255</v>
      </c>
      <c r="B113" s="84">
        <f t="shared" si="8"/>
        <v>0</v>
      </c>
      <c r="C113" s="43">
        <v>2000</v>
      </c>
      <c r="D113" s="7" t="s">
        <v>132</v>
      </c>
      <c r="E113" s="77">
        <f>G113*H434</f>
        <v>0</v>
      </c>
      <c r="F113" s="102">
        <v>6000</v>
      </c>
      <c r="G113" s="107"/>
      <c r="H113" s="102">
        <f t="shared" si="9"/>
        <v>0</v>
      </c>
    </row>
    <row r="114" spans="1:8" ht="57" customHeight="1" hidden="1">
      <c r="A114" s="1">
        <v>256</v>
      </c>
      <c r="B114" s="84">
        <f t="shared" si="8"/>
        <v>0</v>
      </c>
      <c r="C114" s="43">
        <v>2000</v>
      </c>
      <c r="D114" s="45" t="s">
        <v>192</v>
      </c>
      <c r="E114" s="77">
        <f>G114*H435</f>
        <v>0</v>
      </c>
      <c r="F114" s="27">
        <v>7500</v>
      </c>
      <c r="G114" s="110"/>
      <c r="H114" s="102">
        <f t="shared" si="9"/>
        <v>0</v>
      </c>
    </row>
    <row r="115" spans="1:9" ht="55.5" customHeight="1" hidden="1">
      <c r="A115" s="1">
        <v>257</v>
      </c>
      <c r="B115" s="84">
        <f t="shared" si="8"/>
        <v>0</v>
      </c>
      <c r="C115" s="43">
        <v>4000</v>
      </c>
      <c r="D115" s="7" t="s">
        <v>133</v>
      </c>
      <c r="E115" s="77">
        <f>G115*H436</f>
        <v>0</v>
      </c>
      <c r="F115" s="27">
        <v>8000</v>
      </c>
      <c r="G115" s="110"/>
      <c r="H115" s="102">
        <f t="shared" si="9"/>
        <v>0</v>
      </c>
      <c r="I115" s="32">
        <v>1010</v>
      </c>
    </row>
    <row r="116" spans="1:9" s="53" customFormat="1" ht="39" customHeight="1" hidden="1">
      <c r="A116" s="1"/>
      <c r="B116" s="84">
        <f t="shared" si="8"/>
        <v>0</v>
      </c>
      <c r="C116" s="42"/>
      <c r="D116" s="115" t="s">
        <v>53</v>
      </c>
      <c r="E116" s="69"/>
      <c r="F116" s="67"/>
      <c r="G116" s="111"/>
      <c r="H116" s="93"/>
      <c r="I116" s="74"/>
    </row>
    <row r="117" spans="2:9" s="4" customFormat="1" ht="39" customHeight="1" hidden="1">
      <c r="B117" s="84">
        <f t="shared" si="8"/>
        <v>0</v>
      </c>
      <c r="C117" s="43">
        <v>120</v>
      </c>
      <c r="D117" s="45" t="s">
        <v>54</v>
      </c>
      <c r="E117" s="77">
        <f aca="true" t="shared" si="10" ref="E117:E146">G117*H444</f>
        <v>0</v>
      </c>
      <c r="F117" s="102">
        <v>570</v>
      </c>
      <c r="G117" s="110"/>
      <c r="H117" s="102">
        <f t="shared" si="9"/>
        <v>0</v>
      </c>
      <c r="I117" s="71">
        <v>82</v>
      </c>
    </row>
    <row r="118" spans="2:9" s="4" customFormat="1" ht="39" customHeight="1" hidden="1">
      <c r="B118" s="84">
        <f t="shared" si="8"/>
        <v>0</v>
      </c>
      <c r="C118" s="43">
        <v>250</v>
      </c>
      <c r="D118" s="46" t="s">
        <v>55</v>
      </c>
      <c r="E118" s="77">
        <f t="shared" si="10"/>
        <v>0</v>
      </c>
      <c r="F118" s="102">
        <v>650</v>
      </c>
      <c r="G118" s="110"/>
      <c r="H118" s="102">
        <f t="shared" si="9"/>
        <v>0</v>
      </c>
      <c r="I118" s="71"/>
    </row>
    <row r="119" spans="2:9" s="4" customFormat="1" ht="39" customHeight="1" hidden="1">
      <c r="B119" s="84">
        <f t="shared" si="8"/>
        <v>0</v>
      </c>
      <c r="C119" s="43">
        <v>250</v>
      </c>
      <c r="D119" s="46" t="s">
        <v>56</v>
      </c>
      <c r="E119" s="77">
        <f t="shared" si="10"/>
        <v>0</v>
      </c>
      <c r="F119" s="102">
        <v>650</v>
      </c>
      <c r="G119" s="110"/>
      <c r="H119" s="102">
        <f t="shared" si="9"/>
        <v>0</v>
      </c>
      <c r="I119" s="71"/>
    </row>
    <row r="120" spans="2:9" s="4" customFormat="1" ht="39" customHeight="1" hidden="1">
      <c r="B120" s="84">
        <f t="shared" si="8"/>
        <v>0</v>
      </c>
      <c r="C120" s="43">
        <v>250</v>
      </c>
      <c r="D120" s="45" t="s">
        <v>57</v>
      </c>
      <c r="E120" s="77">
        <f t="shared" si="10"/>
        <v>0</v>
      </c>
      <c r="F120" s="102">
        <v>600</v>
      </c>
      <c r="G120" s="110"/>
      <c r="H120" s="102">
        <f t="shared" si="9"/>
        <v>0</v>
      </c>
      <c r="I120" s="71"/>
    </row>
    <row r="121" spans="2:9" s="4" customFormat="1" ht="39" customHeight="1" hidden="1">
      <c r="B121" s="84">
        <f t="shared" si="8"/>
        <v>0</v>
      </c>
      <c r="C121" s="43">
        <v>120</v>
      </c>
      <c r="D121" s="46" t="s">
        <v>58</v>
      </c>
      <c r="E121" s="77">
        <f t="shared" si="10"/>
        <v>0</v>
      </c>
      <c r="F121" s="102">
        <v>500</v>
      </c>
      <c r="G121" s="110"/>
      <c r="H121" s="102">
        <f t="shared" si="9"/>
        <v>0</v>
      </c>
      <c r="I121" s="71">
        <v>69</v>
      </c>
    </row>
    <row r="122" spans="2:9" s="4" customFormat="1" ht="39" customHeight="1" hidden="1">
      <c r="B122" s="84">
        <f t="shared" si="8"/>
        <v>0</v>
      </c>
      <c r="C122" s="43">
        <v>250</v>
      </c>
      <c r="D122" s="45" t="s">
        <v>59</v>
      </c>
      <c r="E122" s="77">
        <f t="shared" si="10"/>
        <v>0</v>
      </c>
      <c r="F122" s="102">
        <v>500</v>
      </c>
      <c r="G122" s="110"/>
      <c r="H122" s="102">
        <f t="shared" si="9"/>
        <v>0</v>
      </c>
      <c r="I122" s="71"/>
    </row>
    <row r="123" spans="2:9" s="4" customFormat="1" ht="39" customHeight="1" hidden="1">
      <c r="B123" s="84">
        <f t="shared" si="8"/>
        <v>0</v>
      </c>
      <c r="C123" s="43">
        <v>250</v>
      </c>
      <c r="D123" s="45" t="s">
        <v>57</v>
      </c>
      <c r="E123" s="77">
        <f t="shared" si="10"/>
        <v>0</v>
      </c>
      <c r="F123" s="102">
        <v>600</v>
      </c>
      <c r="G123" s="110"/>
      <c r="H123" s="102">
        <f t="shared" si="9"/>
        <v>0</v>
      </c>
      <c r="I123" s="80"/>
    </row>
    <row r="124" spans="2:9" s="4" customFormat="1" ht="39" customHeight="1" hidden="1">
      <c r="B124" s="84">
        <f t="shared" si="8"/>
        <v>0</v>
      </c>
      <c r="C124" s="43">
        <v>120</v>
      </c>
      <c r="D124" s="46" t="s">
        <v>60</v>
      </c>
      <c r="E124" s="77">
        <f t="shared" si="10"/>
        <v>0</v>
      </c>
      <c r="F124" s="102">
        <v>400</v>
      </c>
      <c r="G124" s="110"/>
      <c r="H124" s="102">
        <f t="shared" si="9"/>
        <v>0</v>
      </c>
      <c r="I124" s="80">
        <v>53</v>
      </c>
    </row>
    <row r="125" spans="2:9" s="4" customFormat="1" ht="39" customHeight="1" hidden="1">
      <c r="B125" s="84">
        <f t="shared" si="8"/>
        <v>0</v>
      </c>
      <c r="C125" s="43">
        <v>120</v>
      </c>
      <c r="D125" s="45" t="s">
        <v>247</v>
      </c>
      <c r="E125" s="77">
        <f t="shared" si="10"/>
        <v>0</v>
      </c>
      <c r="F125" s="102">
        <v>400</v>
      </c>
      <c r="G125" s="110"/>
      <c r="H125" s="102">
        <f t="shared" si="9"/>
        <v>0</v>
      </c>
      <c r="I125" s="80">
        <v>53</v>
      </c>
    </row>
    <row r="126" spans="2:9" s="4" customFormat="1" ht="39" customHeight="1" hidden="1">
      <c r="B126" s="84">
        <f t="shared" si="8"/>
        <v>0</v>
      </c>
      <c r="C126" s="43">
        <v>120</v>
      </c>
      <c r="D126" s="45" t="s">
        <v>61</v>
      </c>
      <c r="E126" s="77">
        <f t="shared" si="10"/>
        <v>0</v>
      </c>
      <c r="F126" s="102">
        <v>400</v>
      </c>
      <c r="G126" s="110"/>
      <c r="H126" s="102">
        <f t="shared" si="9"/>
        <v>0</v>
      </c>
      <c r="I126" s="80">
        <v>58</v>
      </c>
    </row>
    <row r="127" spans="2:9" s="4" customFormat="1" ht="39" customHeight="1" hidden="1">
      <c r="B127" s="84">
        <f t="shared" si="8"/>
        <v>0</v>
      </c>
      <c r="C127" s="43">
        <v>120</v>
      </c>
      <c r="D127" s="45" t="s">
        <v>62</v>
      </c>
      <c r="E127" s="77">
        <f t="shared" si="10"/>
        <v>0</v>
      </c>
      <c r="F127" s="102">
        <v>380</v>
      </c>
      <c r="G127" s="110"/>
      <c r="H127" s="102">
        <f t="shared" si="9"/>
        <v>0</v>
      </c>
      <c r="I127" s="80"/>
    </row>
    <row r="128" spans="2:9" s="4" customFormat="1" ht="39" customHeight="1" hidden="1">
      <c r="B128" s="84">
        <f t="shared" si="8"/>
        <v>0</v>
      </c>
      <c r="C128" s="43">
        <v>120</v>
      </c>
      <c r="D128" s="45" t="s">
        <v>63</v>
      </c>
      <c r="E128" s="77">
        <f t="shared" si="10"/>
        <v>0</v>
      </c>
      <c r="F128" s="102">
        <v>500</v>
      </c>
      <c r="G128" s="110"/>
      <c r="H128" s="102">
        <f t="shared" si="9"/>
        <v>0</v>
      </c>
      <c r="I128" s="80">
        <v>71</v>
      </c>
    </row>
    <row r="129" spans="2:9" s="4" customFormat="1" ht="39" customHeight="1" hidden="1">
      <c r="B129" s="84">
        <f t="shared" si="8"/>
        <v>0</v>
      </c>
      <c r="C129" s="43">
        <v>120</v>
      </c>
      <c r="D129" s="45" t="s">
        <v>64</v>
      </c>
      <c r="E129" s="77">
        <f t="shared" si="10"/>
        <v>0</v>
      </c>
      <c r="F129" s="102">
        <v>900</v>
      </c>
      <c r="G129" s="110"/>
      <c r="H129" s="102">
        <f t="shared" si="9"/>
        <v>0</v>
      </c>
      <c r="I129" s="80"/>
    </row>
    <row r="130" spans="2:9" s="4" customFormat="1" ht="39" customHeight="1" hidden="1">
      <c r="B130" s="84">
        <f t="shared" si="8"/>
        <v>0</v>
      </c>
      <c r="C130" s="43">
        <v>120</v>
      </c>
      <c r="D130" s="45" t="s">
        <v>65</v>
      </c>
      <c r="E130" s="77">
        <f t="shared" si="10"/>
        <v>0</v>
      </c>
      <c r="F130" s="102">
        <v>450</v>
      </c>
      <c r="G130" s="110"/>
      <c r="H130" s="102">
        <f t="shared" si="9"/>
        <v>0</v>
      </c>
      <c r="I130" s="80">
        <v>63</v>
      </c>
    </row>
    <row r="131" spans="2:9" s="4" customFormat="1" ht="39" customHeight="1" hidden="1">
      <c r="B131" s="84">
        <f t="shared" si="8"/>
        <v>0</v>
      </c>
      <c r="C131" s="43">
        <v>120</v>
      </c>
      <c r="D131" s="45" t="s">
        <v>66</v>
      </c>
      <c r="E131" s="77">
        <f t="shared" si="10"/>
        <v>0</v>
      </c>
      <c r="F131" s="102">
        <v>500</v>
      </c>
      <c r="G131" s="110"/>
      <c r="H131" s="102">
        <f t="shared" si="9"/>
        <v>0</v>
      </c>
      <c r="I131" s="80">
        <v>71</v>
      </c>
    </row>
    <row r="132" spans="2:9" s="4" customFormat="1" ht="39" customHeight="1" hidden="1">
      <c r="B132" s="84">
        <f t="shared" si="8"/>
        <v>0</v>
      </c>
      <c r="C132" s="43">
        <v>120</v>
      </c>
      <c r="D132" s="45" t="s">
        <v>67</v>
      </c>
      <c r="E132" s="77">
        <f t="shared" si="10"/>
        <v>0</v>
      </c>
      <c r="F132" s="102">
        <v>500</v>
      </c>
      <c r="G132" s="110"/>
      <c r="H132" s="102">
        <f t="shared" si="9"/>
        <v>0</v>
      </c>
      <c r="I132" s="80">
        <v>68</v>
      </c>
    </row>
    <row r="133" spans="2:9" s="4" customFormat="1" ht="39" customHeight="1" hidden="1">
      <c r="B133" s="84">
        <f t="shared" si="8"/>
        <v>0</v>
      </c>
      <c r="C133" s="43">
        <v>120</v>
      </c>
      <c r="D133" s="45" t="s">
        <v>68</v>
      </c>
      <c r="E133" s="77">
        <f t="shared" si="10"/>
        <v>0</v>
      </c>
      <c r="F133" s="102">
        <v>650</v>
      </c>
      <c r="G133" s="110"/>
      <c r="H133" s="102">
        <f t="shared" si="9"/>
        <v>0</v>
      </c>
      <c r="I133" s="80">
        <v>91</v>
      </c>
    </row>
    <row r="134" spans="2:9" s="4" customFormat="1" ht="39" customHeight="1" hidden="1">
      <c r="B134" s="84">
        <f t="shared" si="8"/>
        <v>0</v>
      </c>
      <c r="C134" s="43">
        <v>120</v>
      </c>
      <c r="D134" s="46" t="s">
        <v>147</v>
      </c>
      <c r="E134" s="77">
        <f t="shared" si="10"/>
        <v>0</v>
      </c>
      <c r="F134" s="102">
        <v>350</v>
      </c>
      <c r="G134" s="110"/>
      <c r="H134" s="102">
        <f t="shared" si="9"/>
        <v>0</v>
      </c>
      <c r="I134" s="80">
        <v>46</v>
      </c>
    </row>
    <row r="135" spans="2:9" s="4" customFormat="1" ht="39" customHeight="1" hidden="1">
      <c r="B135" s="84">
        <f t="shared" si="8"/>
        <v>0</v>
      </c>
      <c r="C135" s="43">
        <v>120</v>
      </c>
      <c r="D135" s="45" t="s">
        <v>148</v>
      </c>
      <c r="E135" s="77">
        <f t="shared" si="10"/>
        <v>0</v>
      </c>
      <c r="F135" s="102">
        <v>450</v>
      </c>
      <c r="G135" s="110"/>
      <c r="H135" s="102">
        <f t="shared" si="9"/>
        <v>0</v>
      </c>
      <c r="I135" s="80">
        <v>61</v>
      </c>
    </row>
    <row r="136" spans="2:9" s="4" customFormat="1" ht="39" customHeight="1" hidden="1">
      <c r="B136" s="84">
        <f t="shared" si="8"/>
        <v>0</v>
      </c>
      <c r="C136" s="43">
        <v>120</v>
      </c>
      <c r="D136" s="45" t="s">
        <v>76</v>
      </c>
      <c r="E136" s="77">
        <f t="shared" si="10"/>
        <v>0</v>
      </c>
      <c r="F136" s="102">
        <v>450</v>
      </c>
      <c r="G136" s="110"/>
      <c r="H136" s="102">
        <f t="shared" si="9"/>
        <v>0</v>
      </c>
      <c r="I136" s="80">
        <v>62</v>
      </c>
    </row>
    <row r="137" spans="2:9" s="4" customFormat="1" ht="39" customHeight="1" hidden="1">
      <c r="B137" s="84">
        <f t="shared" si="8"/>
        <v>0</v>
      </c>
      <c r="C137" s="43">
        <v>150</v>
      </c>
      <c r="D137" s="46" t="s">
        <v>77</v>
      </c>
      <c r="E137" s="77">
        <f t="shared" si="10"/>
        <v>0</v>
      </c>
      <c r="F137" s="102">
        <v>450</v>
      </c>
      <c r="G137" s="110"/>
      <c r="H137" s="102">
        <f t="shared" si="9"/>
        <v>0</v>
      </c>
      <c r="I137" s="80">
        <v>62</v>
      </c>
    </row>
    <row r="138" spans="2:9" s="4" customFormat="1" ht="39" customHeight="1" hidden="1">
      <c r="B138" s="84">
        <f t="shared" si="8"/>
        <v>0</v>
      </c>
      <c r="C138" s="43">
        <v>120</v>
      </c>
      <c r="D138" s="45" t="s">
        <v>78</v>
      </c>
      <c r="E138" s="77">
        <f t="shared" si="10"/>
        <v>0</v>
      </c>
      <c r="F138" s="102">
        <v>400</v>
      </c>
      <c r="G138" s="110"/>
      <c r="H138" s="102">
        <f t="shared" si="9"/>
        <v>0</v>
      </c>
      <c r="I138" s="80">
        <v>57</v>
      </c>
    </row>
    <row r="139" spans="2:9" s="4" customFormat="1" ht="39" customHeight="1" hidden="1">
      <c r="B139" s="84">
        <f t="shared" si="8"/>
        <v>0</v>
      </c>
      <c r="C139" s="43">
        <v>150</v>
      </c>
      <c r="D139" s="45" t="s">
        <v>79</v>
      </c>
      <c r="E139" s="77">
        <f t="shared" si="10"/>
        <v>0</v>
      </c>
      <c r="F139" s="102">
        <v>400</v>
      </c>
      <c r="G139" s="110"/>
      <c r="H139" s="102">
        <f t="shared" si="9"/>
        <v>0</v>
      </c>
      <c r="I139" s="80"/>
    </row>
    <row r="140" spans="2:9" s="4" customFormat="1" ht="39" customHeight="1" hidden="1">
      <c r="B140" s="84">
        <f t="shared" si="8"/>
        <v>0</v>
      </c>
      <c r="C140" s="43">
        <v>120</v>
      </c>
      <c r="D140" s="45" t="s">
        <v>80</v>
      </c>
      <c r="E140" s="77">
        <f t="shared" si="10"/>
        <v>0</v>
      </c>
      <c r="F140" s="102">
        <v>400</v>
      </c>
      <c r="G140" s="110"/>
      <c r="H140" s="102">
        <f t="shared" si="9"/>
        <v>0</v>
      </c>
      <c r="I140" s="80">
        <v>60</v>
      </c>
    </row>
    <row r="141" spans="2:9" s="4" customFormat="1" ht="39" customHeight="1" hidden="1">
      <c r="B141" s="84">
        <f t="shared" si="8"/>
        <v>0</v>
      </c>
      <c r="C141" s="43">
        <v>150</v>
      </c>
      <c r="D141" s="45" t="s">
        <v>81</v>
      </c>
      <c r="E141" s="77">
        <f t="shared" si="10"/>
        <v>0</v>
      </c>
      <c r="F141" s="102">
        <v>430</v>
      </c>
      <c r="G141" s="110"/>
      <c r="H141" s="102">
        <f t="shared" si="9"/>
        <v>0</v>
      </c>
      <c r="I141" s="80">
        <v>69</v>
      </c>
    </row>
    <row r="142" spans="2:9" s="4" customFormat="1" ht="78" customHeight="1" hidden="1">
      <c r="B142" s="84">
        <f t="shared" si="8"/>
        <v>0</v>
      </c>
      <c r="C142" s="43">
        <v>120</v>
      </c>
      <c r="D142" s="45" t="s">
        <v>82</v>
      </c>
      <c r="E142" s="77">
        <f t="shared" si="10"/>
        <v>0</v>
      </c>
      <c r="F142" s="102">
        <v>430</v>
      </c>
      <c r="G142" s="110"/>
      <c r="H142" s="102">
        <f t="shared" si="9"/>
        <v>0</v>
      </c>
      <c r="I142" s="80"/>
    </row>
    <row r="143" spans="2:9" s="4" customFormat="1" ht="39" customHeight="1" hidden="1">
      <c r="B143" s="84">
        <f t="shared" si="8"/>
        <v>0</v>
      </c>
      <c r="C143" s="43">
        <v>150</v>
      </c>
      <c r="D143" s="46" t="s">
        <v>83</v>
      </c>
      <c r="E143" s="77">
        <f t="shared" si="10"/>
        <v>0</v>
      </c>
      <c r="F143" s="102">
        <v>300</v>
      </c>
      <c r="G143" s="110"/>
      <c r="H143" s="102">
        <f t="shared" si="9"/>
        <v>0</v>
      </c>
      <c r="I143" s="80">
        <v>27</v>
      </c>
    </row>
    <row r="144" spans="2:9" s="4" customFormat="1" ht="39" customHeight="1" hidden="1">
      <c r="B144" s="84">
        <f t="shared" si="8"/>
        <v>0</v>
      </c>
      <c r="C144" s="43">
        <v>150</v>
      </c>
      <c r="D144" s="45" t="s">
        <v>84</v>
      </c>
      <c r="E144" s="77">
        <f t="shared" si="10"/>
        <v>0</v>
      </c>
      <c r="F144" s="102">
        <v>300</v>
      </c>
      <c r="G144" s="110"/>
      <c r="H144" s="102">
        <f t="shared" si="9"/>
        <v>0</v>
      </c>
      <c r="I144" s="80"/>
    </row>
    <row r="145" spans="2:9" s="4" customFormat="1" ht="48" customHeight="1" hidden="1">
      <c r="B145" s="84">
        <f t="shared" si="8"/>
        <v>0</v>
      </c>
      <c r="C145" s="43">
        <v>150</v>
      </c>
      <c r="D145" s="45" t="s">
        <v>149</v>
      </c>
      <c r="E145" s="77">
        <f t="shared" si="10"/>
        <v>0</v>
      </c>
      <c r="F145" s="102">
        <v>300</v>
      </c>
      <c r="G145" s="110"/>
      <c r="H145" s="102">
        <f t="shared" si="9"/>
        <v>0</v>
      </c>
      <c r="I145" s="80">
        <v>45</v>
      </c>
    </row>
    <row r="146" spans="2:9" s="4" customFormat="1" ht="58.5" customHeight="1" hidden="1">
      <c r="B146" s="84">
        <f t="shared" si="8"/>
        <v>0</v>
      </c>
      <c r="C146" s="43">
        <v>150</v>
      </c>
      <c r="D146" s="45" t="s">
        <v>85</v>
      </c>
      <c r="E146" s="77">
        <f t="shared" si="10"/>
        <v>0</v>
      </c>
      <c r="F146" s="102">
        <v>300</v>
      </c>
      <c r="G146" s="112"/>
      <c r="H146" s="102">
        <f t="shared" si="9"/>
        <v>0</v>
      </c>
      <c r="I146" s="80"/>
    </row>
    <row r="147" spans="1:9" s="4" customFormat="1" ht="27" customHeight="1">
      <c r="A147" s="1">
        <v>227</v>
      </c>
      <c r="B147" s="84">
        <f t="shared" si="8"/>
        <v>0</v>
      </c>
      <c r="C147" s="42"/>
      <c r="D147" s="9" t="s">
        <v>166</v>
      </c>
      <c r="E147" s="69"/>
      <c r="F147" s="98"/>
      <c r="G147" s="26"/>
      <c r="H147" s="126"/>
      <c r="I147" s="71"/>
    </row>
    <row r="148" spans="1:8" ht="30" customHeight="1">
      <c r="A148" s="1">
        <v>229</v>
      </c>
      <c r="B148" s="84">
        <f t="shared" si="8"/>
        <v>0</v>
      </c>
      <c r="C148" s="43">
        <v>120</v>
      </c>
      <c r="D148" s="45" t="s">
        <v>240</v>
      </c>
      <c r="E148" s="77">
        <f>G148*H485</f>
        <v>0</v>
      </c>
      <c r="F148" s="102">
        <v>120</v>
      </c>
      <c r="G148" s="110"/>
      <c r="H148" s="102">
        <f t="shared" si="9"/>
        <v>0</v>
      </c>
    </row>
    <row r="149" spans="1:8" ht="30" customHeight="1">
      <c r="A149" s="1">
        <v>230</v>
      </c>
      <c r="B149" s="84">
        <f t="shared" si="8"/>
        <v>0</v>
      </c>
      <c r="C149" s="43">
        <v>120</v>
      </c>
      <c r="D149" s="45" t="s">
        <v>30</v>
      </c>
      <c r="E149" s="77">
        <f>G149*H486</f>
        <v>0</v>
      </c>
      <c r="F149" s="102">
        <v>80</v>
      </c>
      <c r="G149" s="110"/>
      <c r="H149" s="102">
        <f t="shared" si="9"/>
        <v>0</v>
      </c>
    </row>
    <row r="150" spans="1:8" ht="30" customHeight="1">
      <c r="A150" s="1">
        <v>231</v>
      </c>
      <c r="B150" s="84">
        <f t="shared" si="8"/>
        <v>0</v>
      </c>
      <c r="C150" s="43">
        <v>120</v>
      </c>
      <c r="D150" s="45" t="s">
        <v>2</v>
      </c>
      <c r="E150" s="77">
        <f>G150*H487</f>
        <v>0</v>
      </c>
      <c r="F150" s="102">
        <v>140</v>
      </c>
      <c r="G150" s="110"/>
      <c r="H150" s="102">
        <f t="shared" si="9"/>
        <v>0</v>
      </c>
    </row>
    <row r="151" spans="1:8" ht="30" customHeight="1">
      <c r="A151" s="1">
        <v>232</v>
      </c>
      <c r="B151" s="84">
        <f t="shared" si="8"/>
        <v>0</v>
      </c>
      <c r="C151" s="43">
        <v>120</v>
      </c>
      <c r="D151" s="45" t="s">
        <v>103</v>
      </c>
      <c r="E151" s="77">
        <f>G151*H488</f>
        <v>0</v>
      </c>
      <c r="F151" s="102">
        <v>100</v>
      </c>
      <c r="G151" s="110"/>
      <c r="H151" s="102">
        <f t="shared" si="9"/>
        <v>0</v>
      </c>
    </row>
    <row r="152" spans="1:8" ht="30" customHeight="1">
      <c r="A152" s="1">
        <v>233</v>
      </c>
      <c r="B152" s="84">
        <f t="shared" si="8"/>
        <v>12000</v>
      </c>
      <c r="C152" s="43">
        <v>120</v>
      </c>
      <c r="D152" s="45" t="s">
        <v>102</v>
      </c>
      <c r="E152" s="77">
        <f>G152*H489</f>
        <v>0</v>
      </c>
      <c r="F152" s="102">
        <v>100</v>
      </c>
      <c r="G152" s="110">
        <v>100</v>
      </c>
      <c r="H152" s="102">
        <f t="shared" si="9"/>
        <v>10000</v>
      </c>
    </row>
    <row r="153" spans="1:9" s="4" customFormat="1" ht="42" customHeight="1">
      <c r="A153" s="1">
        <v>236</v>
      </c>
      <c r="B153" s="84">
        <f t="shared" si="8"/>
        <v>0</v>
      </c>
      <c r="C153" s="43">
        <v>120</v>
      </c>
      <c r="D153" s="7" t="s">
        <v>31</v>
      </c>
      <c r="E153" s="77">
        <f>G153*H493</f>
        <v>0</v>
      </c>
      <c r="F153" s="27">
        <v>140</v>
      </c>
      <c r="G153" s="109"/>
      <c r="H153" s="102">
        <f t="shared" si="9"/>
        <v>0</v>
      </c>
      <c r="I153" s="71"/>
    </row>
    <row r="154" spans="1:9" s="4" customFormat="1" ht="30" customHeight="1" hidden="1">
      <c r="A154" s="1">
        <v>240</v>
      </c>
      <c r="B154" s="84">
        <f t="shared" si="8"/>
        <v>0</v>
      </c>
      <c r="C154" s="42"/>
      <c r="D154" s="9" t="s">
        <v>197</v>
      </c>
      <c r="E154" s="69"/>
      <c r="F154" s="103"/>
      <c r="G154" s="26"/>
      <c r="H154" s="126"/>
      <c r="I154" s="71"/>
    </row>
    <row r="155" spans="1:8" ht="27" customHeight="1" hidden="1">
      <c r="A155" s="1">
        <v>242</v>
      </c>
      <c r="B155" s="84">
        <f aca="true" t="shared" si="11" ref="B155:B196">G155*C155</f>
        <v>0</v>
      </c>
      <c r="C155" s="43">
        <v>300</v>
      </c>
      <c r="D155" s="45" t="s">
        <v>199</v>
      </c>
      <c r="E155" s="77">
        <f aca="true" t="shared" si="12" ref="E155:E161">G155*H500</f>
        <v>0</v>
      </c>
      <c r="F155" s="102">
        <v>200</v>
      </c>
      <c r="G155" s="112"/>
      <c r="H155" s="102">
        <f aca="true" t="shared" si="13" ref="H155:H218">G155*F155</f>
        <v>0</v>
      </c>
    </row>
    <row r="156" spans="1:8" ht="29.25" customHeight="1" hidden="1">
      <c r="A156" s="1">
        <v>243</v>
      </c>
      <c r="B156" s="84">
        <f t="shared" si="11"/>
        <v>0</v>
      </c>
      <c r="C156" s="43">
        <v>300</v>
      </c>
      <c r="D156" s="45" t="s">
        <v>200</v>
      </c>
      <c r="E156" s="77">
        <f t="shared" si="12"/>
        <v>0</v>
      </c>
      <c r="F156" s="102">
        <v>250</v>
      </c>
      <c r="G156" s="112"/>
      <c r="H156" s="102">
        <f t="shared" si="13"/>
        <v>0</v>
      </c>
    </row>
    <row r="157" spans="1:8" ht="22.5" customHeight="1" hidden="1">
      <c r="A157" s="1">
        <v>244</v>
      </c>
      <c r="B157" s="84">
        <f t="shared" si="11"/>
        <v>0</v>
      </c>
      <c r="C157" s="43">
        <v>300</v>
      </c>
      <c r="D157" s="45" t="s">
        <v>201</v>
      </c>
      <c r="E157" s="77">
        <f t="shared" si="12"/>
        <v>0</v>
      </c>
      <c r="F157" s="102">
        <v>180</v>
      </c>
      <c r="G157" s="112"/>
      <c r="H157" s="102">
        <f t="shared" si="13"/>
        <v>0</v>
      </c>
    </row>
    <row r="158" spans="1:8" ht="27" customHeight="1" hidden="1">
      <c r="A158" s="1">
        <v>245</v>
      </c>
      <c r="B158" s="84">
        <f t="shared" si="11"/>
        <v>0</v>
      </c>
      <c r="C158" s="43">
        <v>300</v>
      </c>
      <c r="D158" s="45" t="s">
        <v>202</v>
      </c>
      <c r="E158" s="77">
        <f t="shared" si="12"/>
        <v>0</v>
      </c>
      <c r="F158" s="102">
        <v>180</v>
      </c>
      <c r="G158" s="112"/>
      <c r="H158" s="102">
        <f t="shared" si="13"/>
        <v>0</v>
      </c>
    </row>
    <row r="159" spans="1:8" ht="24.75" customHeight="1" hidden="1">
      <c r="A159" s="1">
        <v>246</v>
      </c>
      <c r="B159" s="84">
        <f t="shared" si="11"/>
        <v>0</v>
      </c>
      <c r="C159" s="43">
        <v>300</v>
      </c>
      <c r="D159" s="45" t="s">
        <v>203</v>
      </c>
      <c r="E159" s="77">
        <f t="shared" si="12"/>
        <v>0</v>
      </c>
      <c r="F159" s="102">
        <v>250</v>
      </c>
      <c r="G159" s="112"/>
      <c r="H159" s="102">
        <f t="shared" si="13"/>
        <v>0</v>
      </c>
    </row>
    <row r="160" spans="1:8" ht="33" customHeight="1" hidden="1">
      <c r="A160" s="1">
        <v>247</v>
      </c>
      <c r="B160" s="84">
        <f t="shared" si="11"/>
        <v>0</v>
      </c>
      <c r="C160" s="43">
        <v>300</v>
      </c>
      <c r="D160" s="45" t="s">
        <v>204</v>
      </c>
      <c r="E160" s="77">
        <f t="shared" si="12"/>
        <v>0</v>
      </c>
      <c r="F160" s="102">
        <v>250</v>
      </c>
      <c r="G160" s="112"/>
      <c r="H160" s="102">
        <f t="shared" si="13"/>
        <v>0</v>
      </c>
    </row>
    <row r="161" spans="1:8" ht="32.25" customHeight="1" hidden="1">
      <c r="A161" s="1">
        <v>248</v>
      </c>
      <c r="B161" s="84">
        <f t="shared" si="11"/>
        <v>0</v>
      </c>
      <c r="C161" s="43">
        <v>300</v>
      </c>
      <c r="D161" s="7" t="s">
        <v>205</v>
      </c>
      <c r="E161" s="77">
        <f t="shared" si="12"/>
        <v>0</v>
      </c>
      <c r="F161" s="27">
        <v>250</v>
      </c>
      <c r="G161" s="112"/>
      <c r="H161" s="102">
        <f t="shared" si="13"/>
        <v>0</v>
      </c>
    </row>
    <row r="162" spans="1:8" ht="33" customHeight="1" hidden="1">
      <c r="A162" s="1">
        <v>249</v>
      </c>
      <c r="B162" s="84">
        <f t="shared" si="11"/>
        <v>0</v>
      </c>
      <c r="C162" s="42"/>
      <c r="D162" s="9" t="s">
        <v>206</v>
      </c>
      <c r="E162" s="69"/>
      <c r="F162" s="103"/>
      <c r="G162" s="26"/>
      <c r="H162" s="126"/>
    </row>
    <row r="163" spans="1:8" ht="43.5" customHeight="1" hidden="1">
      <c r="A163" s="1">
        <v>250</v>
      </c>
      <c r="B163" s="84">
        <f t="shared" si="11"/>
        <v>0</v>
      </c>
      <c r="C163" s="43">
        <v>250</v>
      </c>
      <c r="D163" s="7" t="s">
        <v>207</v>
      </c>
      <c r="E163" s="77">
        <f>G163*H508</f>
        <v>0</v>
      </c>
      <c r="F163" s="27">
        <v>300</v>
      </c>
      <c r="G163" s="106"/>
      <c r="H163" s="102">
        <f t="shared" si="13"/>
        <v>0</v>
      </c>
    </row>
    <row r="164" spans="1:8" ht="38.25" customHeight="1" hidden="1">
      <c r="A164" s="1">
        <v>251</v>
      </c>
      <c r="B164" s="84">
        <f t="shared" si="11"/>
        <v>0</v>
      </c>
      <c r="C164" s="43">
        <v>250</v>
      </c>
      <c r="D164" s="7" t="s">
        <v>208</v>
      </c>
      <c r="E164" s="77">
        <f>G164*H509</f>
        <v>0</v>
      </c>
      <c r="F164" s="27">
        <v>200</v>
      </c>
      <c r="G164" s="106"/>
      <c r="H164" s="102">
        <f t="shared" si="13"/>
        <v>0</v>
      </c>
    </row>
    <row r="165" spans="1:8" ht="41.25" customHeight="1" hidden="1">
      <c r="A165" s="1">
        <v>252</v>
      </c>
      <c r="B165" s="84">
        <f t="shared" si="11"/>
        <v>0</v>
      </c>
      <c r="C165" s="43">
        <v>250</v>
      </c>
      <c r="D165" s="7" t="s">
        <v>213</v>
      </c>
      <c r="E165" s="77">
        <f>G165*H510</f>
        <v>0</v>
      </c>
      <c r="F165" s="27">
        <v>250</v>
      </c>
      <c r="G165" s="106"/>
      <c r="H165" s="102">
        <f t="shared" si="13"/>
        <v>0</v>
      </c>
    </row>
    <row r="166" spans="2:8" ht="41.25" customHeight="1" hidden="1">
      <c r="B166" s="84">
        <f t="shared" si="11"/>
        <v>0</v>
      </c>
      <c r="C166" s="43">
        <v>300</v>
      </c>
      <c r="D166" s="7" t="s">
        <v>198</v>
      </c>
      <c r="E166" s="77">
        <f>G166*H511</f>
        <v>0</v>
      </c>
      <c r="F166" s="27">
        <v>350</v>
      </c>
      <c r="G166" s="109"/>
      <c r="H166" s="102">
        <f t="shared" si="13"/>
        <v>0</v>
      </c>
    </row>
    <row r="167" spans="1:8" ht="33" customHeight="1" hidden="1">
      <c r="A167" s="1">
        <v>249</v>
      </c>
      <c r="B167" s="84">
        <f t="shared" si="11"/>
        <v>0</v>
      </c>
      <c r="C167" s="42"/>
      <c r="D167" s="9" t="s">
        <v>214</v>
      </c>
      <c r="E167" s="69"/>
      <c r="F167" s="103"/>
      <c r="G167" s="26"/>
      <c r="H167" s="126"/>
    </row>
    <row r="168" spans="2:9" s="68" customFormat="1" ht="51.75" customHeight="1" hidden="1">
      <c r="B168" s="84">
        <f t="shared" si="11"/>
        <v>0</v>
      </c>
      <c r="C168" s="43">
        <v>250</v>
      </c>
      <c r="D168" s="45" t="s">
        <v>215</v>
      </c>
      <c r="E168" s="77">
        <f aca="true" t="shared" si="14" ref="E168:E174">G168*H512</f>
        <v>0</v>
      </c>
      <c r="F168" s="102">
        <v>280</v>
      </c>
      <c r="G168" s="112"/>
      <c r="H168" s="102">
        <f t="shared" si="13"/>
        <v>0</v>
      </c>
      <c r="I168" s="71"/>
    </row>
    <row r="169" spans="2:9" s="68" customFormat="1" ht="51.75" customHeight="1" hidden="1">
      <c r="B169" s="84">
        <f t="shared" si="11"/>
        <v>0</v>
      </c>
      <c r="C169" s="43">
        <v>250</v>
      </c>
      <c r="D169" s="45" t="s">
        <v>216</v>
      </c>
      <c r="E169" s="77">
        <f t="shared" si="14"/>
        <v>0</v>
      </c>
      <c r="F169" s="102">
        <v>280</v>
      </c>
      <c r="G169" s="112"/>
      <c r="H169" s="102">
        <f t="shared" si="13"/>
        <v>0</v>
      </c>
      <c r="I169" s="71"/>
    </row>
    <row r="170" spans="2:9" s="68" customFormat="1" ht="51.75" customHeight="1" hidden="1">
      <c r="B170" s="84">
        <f t="shared" si="11"/>
        <v>0</v>
      </c>
      <c r="C170" s="43">
        <v>250</v>
      </c>
      <c r="D170" s="45" t="s">
        <v>217</v>
      </c>
      <c r="E170" s="77">
        <f t="shared" si="14"/>
        <v>0</v>
      </c>
      <c r="F170" s="102">
        <v>280</v>
      </c>
      <c r="G170" s="112"/>
      <c r="H170" s="102">
        <f t="shared" si="13"/>
        <v>0</v>
      </c>
      <c r="I170" s="71"/>
    </row>
    <row r="171" spans="2:9" s="68" customFormat="1" ht="51.75" customHeight="1" hidden="1">
      <c r="B171" s="84">
        <f t="shared" si="11"/>
        <v>0</v>
      </c>
      <c r="C171" s="43">
        <v>250</v>
      </c>
      <c r="D171" s="45" t="s">
        <v>218</v>
      </c>
      <c r="E171" s="77">
        <f t="shared" si="14"/>
        <v>0</v>
      </c>
      <c r="F171" s="102">
        <v>280</v>
      </c>
      <c r="G171" s="112"/>
      <c r="H171" s="102">
        <f t="shared" si="13"/>
        <v>0</v>
      </c>
      <c r="I171" s="71"/>
    </row>
    <row r="172" spans="2:9" s="68" customFormat="1" ht="51.75" customHeight="1" hidden="1">
      <c r="B172" s="84">
        <f t="shared" si="11"/>
        <v>0</v>
      </c>
      <c r="C172" s="43">
        <v>250</v>
      </c>
      <c r="D172" s="45" t="s">
        <v>219</v>
      </c>
      <c r="E172" s="77">
        <f t="shared" si="14"/>
        <v>0</v>
      </c>
      <c r="F172" s="102">
        <v>280</v>
      </c>
      <c r="G172" s="112"/>
      <c r="H172" s="102">
        <f t="shared" si="13"/>
        <v>0</v>
      </c>
      <c r="I172" s="71"/>
    </row>
    <row r="173" spans="2:9" s="68" customFormat="1" ht="51.75" customHeight="1" hidden="1">
      <c r="B173" s="84">
        <f t="shared" si="11"/>
        <v>0</v>
      </c>
      <c r="C173" s="43">
        <v>250</v>
      </c>
      <c r="D173" s="45" t="s">
        <v>220</v>
      </c>
      <c r="E173" s="77">
        <f t="shared" si="14"/>
        <v>0</v>
      </c>
      <c r="F173" s="102">
        <v>280</v>
      </c>
      <c r="G173" s="112"/>
      <c r="H173" s="102">
        <f t="shared" si="13"/>
        <v>0</v>
      </c>
      <c r="I173" s="71"/>
    </row>
    <row r="174" spans="2:9" s="68" customFormat="1" ht="51.75" customHeight="1" hidden="1">
      <c r="B174" s="84">
        <f t="shared" si="11"/>
        <v>0</v>
      </c>
      <c r="C174" s="43">
        <v>250</v>
      </c>
      <c r="D174" s="45" t="s">
        <v>221</v>
      </c>
      <c r="E174" s="77">
        <f t="shared" si="14"/>
        <v>0</v>
      </c>
      <c r="F174" s="102">
        <v>280</v>
      </c>
      <c r="G174" s="112"/>
      <c r="H174" s="102">
        <f t="shared" si="13"/>
        <v>0</v>
      </c>
      <c r="I174" s="71"/>
    </row>
    <row r="175" spans="1:8" ht="42" customHeight="1">
      <c r="A175" s="64">
        <v>258</v>
      </c>
      <c r="B175" s="84">
        <f t="shared" si="11"/>
        <v>0</v>
      </c>
      <c r="C175" s="42"/>
      <c r="D175" s="9" t="s">
        <v>248</v>
      </c>
      <c r="E175" s="69"/>
      <c r="F175" s="98"/>
      <c r="G175" s="26"/>
      <c r="H175" s="126"/>
    </row>
    <row r="176" spans="1:8" ht="39" customHeight="1">
      <c r="A176" s="1">
        <v>258</v>
      </c>
      <c r="B176" s="84">
        <f t="shared" si="11"/>
        <v>0</v>
      </c>
      <c r="C176" s="43">
        <v>600</v>
      </c>
      <c r="D176" s="7" t="s">
        <v>0</v>
      </c>
      <c r="E176" s="77">
        <f aca="true" t="shared" si="15" ref="E176:E188">G176*H520</f>
        <v>0</v>
      </c>
      <c r="F176" s="102">
        <v>2600</v>
      </c>
      <c r="G176" s="112"/>
      <c r="H176" s="102">
        <f t="shared" si="13"/>
        <v>0</v>
      </c>
    </row>
    <row r="177" spans="1:8" ht="39" customHeight="1">
      <c r="A177" s="1">
        <v>259</v>
      </c>
      <c r="B177" s="84">
        <f t="shared" si="11"/>
        <v>0</v>
      </c>
      <c r="C177" s="43">
        <v>95</v>
      </c>
      <c r="D177" s="7" t="s">
        <v>212</v>
      </c>
      <c r="E177" s="77">
        <f t="shared" si="15"/>
        <v>0</v>
      </c>
      <c r="F177" s="27">
        <v>120</v>
      </c>
      <c r="G177" s="112"/>
      <c r="H177" s="102">
        <f t="shared" si="13"/>
        <v>0</v>
      </c>
    </row>
    <row r="178" spans="1:9" s="49" customFormat="1" ht="39" customHeight="1">
      <c r="A178" s="1">
        <v>260</v>
      </c>
      <c r="B178" s="84">
        <f t="shared" si="11"/>
        <v>0</v>
      </c>
      <c r="C178" s="43">
        <v>100</v>
      </c>
      <c r="D178" s="7" t="s">
        <v>43</v>
      </c>
      <c r="E178" s="77">
        <f t="shared" si="15"/>
        <v>0</v>
      </c>
      <c r="F178" s="27">
        <v>100</v>
      </c>
      <c r="G178" s="112"/>
      <c r="H178" s="102">
        <f t="shared" si="13"/>
        <v>0</v>
      </c>
      <c r="I178" s="75"/>
    </row>
    <row r="179" spans="1:9" s="49" customFormat="1" ht="39" customHeight="1">
      <c r="A179" s="1">
        <v>262</v>
      </c>
      <c r="B179" s="84">
        <f t="shared" si="11"/>
        <v>0</v>
      </c>
      <c r="C179" s="43">
        <v>125</v>
      </c>
      <c r="D179" s="7" t="s">
        <v>44</v>
      </c>
      <c r="E179" s="77">
        <f t="shared" si="15"/>
        <v>0</v>
      </c>
      <c r="F179" s="27">
        <v>110</v>
      </c>
      <c r="G179" s="112"/>
      <c r="H179" s="102">
        <f t="shared" si="13"/>
        <v>0</v>
      </c>
      <c r="I179" s="75"/>
    </row>
    <row r="180" spans="1:8" ht="39" customHeight="1">
      <c r="A180" s="1">
        <v>263</v>
      </c>
      <c r="B180" s="84">
        <f t="shared" si="11"/>
        <v>0</v>
      </c>
      <c r="C180" s="43">
        <v>120</v>
      </c>
      <c r="D180" s="7" t="s">
        <v>105</v>
      </c>
      <c r="E180" s="77">
        <f t="shared" si="15"/>
        <v>0</v>
      </c>
      <c r="F180" s="27">
        <v>120</v>
      </c>
      <c r="G180" s="112"/>
      <c r="H180" s="102">
        <f t="shared" si="13"/>
        <v>0</v>
      </c>
    </row>
    <row r="181" spans="2:8" ht="34.5" customHeight="1">
      <c r="B181" s="84">
        <f t="shared" si="11"/>
        <v>0</v>
      </c>
      <c r="C181" s="43">
        <v>120</v>
      </c>
      <c r="D181" s="7" t="s">
        <v>104</v>
      </c>
      <c r="E181" s="77">
        <f t="shared" si="15"/>
        <v>0</v>
      </c>
      <c r="F181" s="27">
        <v>120</v>
      </c>
      <c r="G181" s="112"/>
      <c r="H181" s="102">
        <f t="shared" si="13"/>
        <v>0</v>
      </c>
    </row>
    <row r="182" spans="1:8" ht="39" customHeight="1">
      <c r="A182" s="1">
        <v>264</v>
      </c>
      <c r="B182" s="84">
        <f t="shared" si="11"/>
        <v>6000</v>
      </c>
      <c r="C182" s="43">
        <v>60</v>
      </c>
      <c r="D182" s="7" t="s">
        <v>245</v>
      </c>
      <c r="E182" s="77">
        <f t="shared" si="15"/>
        <v>0</v>
      </c>
      <c r="F182" s="27">
        <v>110</v>
      </c>
      <c r="G182" s="112">
        <v>100</v>
      </c>
      <c r="H182" s="102">
        <f t="shared" si="13"/>
        <v>11000</v>
      </c>
    </row>
    <row r="183" spans="1:8" ht="39" customHeight="1">
      <c r="A183" s="1">
        <v>265</v>
      </c>
      <c r="B183" s="84">
        <f t="shared" si="11"/>
        <v>0</v>
      </c>
      <c r="C183" s="43">
        <v>550</v>
      </c>
      <c r="D183" s="7" t="s">
        <v>42</v>
      </c>
      <c r="E183" s="77">
        <f t="shared" si="15"/>
        <v>0</v>
      </c>
      <c r="F183" s="27">
        <v>2000</v>
      </c>
      <c r="G183" s="112"/>
      <c r="H183" s="102">
        <f t="shared" si="13"/>
        <v>0</v>
      </c>
    </row>
    <row r="184" spans="1:8" ht="39" customHeight="1">
      <c r="A184" s="1">
        <v>266</v>
      </c>
      <c r="B184" s="84">
        <f t="shared" si="11"/>
        <v>0</v>
      </c>
      <c r="C184" s="43">
        <v>125</v>
      </c>
      <c r="D184" s="7" t="s">
        <v>106</v>
      </c>
      <c r="E184" s="77">
        <f t="shared" si="15"/>
        <v>0</v>
      </c>
      <c r="F184" s="27">
        <v>120</v>
      </c>
      <c r="G184" s="112"/>
      <c r="H184" s="102">
        <f t="shared" si="13"/>
        <v>0</v>
      </c>
    </row>
    <row r="185" spans="1:8" ht="30" customHeight="1">
      <c r="A185" s="1">
        <v>270</v>
      </c>
      <c r="B185" s="84">
        <f t="shared" si="11"/>
        <v>0</v>
      </c>
      <c r="C185" s="43">
        <v>50</v>
      </c>
      <c r="D185" s="36" t="s">
        <v>32</v>
      </c>
      <c r="E185" s="77">
        <f t="shared" si="15"/>
        <v>0</v>
      </c>
      <c r="F185" s="27">
        <v>90</v>
      </c>
      <c r="G185" s="112"/>
      <c r="H185" s="102">
        <f t="shared" si="13"/>
        <v>0</v>
      </c>
    </row>
    <row r="186" spans="2:8" ht="47.25" customHeight="1">
      <c r="B186" s="84">
        <f t="shared" si="11"/>
        <v>0</v>
      </c>
      <c r="C186" s="43">
        <v>5000</v>
      </c>
      <c r="D186" s="7" t="s">
        <v>95</v>
      </c>
      <c r="E186" s="77">
        <f t="shared" si="15"/>
        <v>0</v>
      </c>
      <c r="F186" s="27">
        <v>6000</v>
      </c>
      <c r="G186" s="112"/>
      <c r="H186" s="102">
        <f t="shared" si="13"/>
        <v>0</v>
      </c>
    </row>
    <row r="187" spans="1:8" ht="30" customHeight="1">
      <c r="A187" s="1">
        <v>271</v>
      </c>
      <c r="B187" s="84">
        <f t="shared" si="11"/>
        <v>0</v>
      </c>
      <c r="C187" s="43">
        <v>2500</v>
      </c>
      <c r="D187" s="7" t="s">
        <v>93</v>
      </c>
      <c r="E187" s="77">
        <f t="shared" si="15"/>
        <v>0</v>
      </c>
      <c r="F187" s="27">
        <v>2000</v>
      </c>
      <c r="G187" s="109"/>
      <c r="H187" s="102">
        <f t="shared" si="13"/>
        <v>0</v>
      </c>
    </row>
    <row r="188" spans="2:8" ht="30" customHeight="1">
      <c r="B188" s="84">
        <f t="shared" si="11"/>
        <v>0</v>
      </c>
      <c r="C188" s="43">
        <v>2500</v>
      </c>
      <c r="D188" s="7" t="s">
        <v>94</v>
      </c>
      <c r="E188" s="77">
        <f t="shared" si="15"/>
        <v>0</v>
      </c>
      <c r="F188" s="27">
        <v>3800</v>
      </c>
      <c r="G188" s="109"/>
      <c r="H188" s="102">
        <f t="shared" si="13"/>
        <v>0</v>
      </c>
    </row>
    <row r="189" spans="1:8" ht="26.25" customHeight="1">
      <c r="A189" s="1">
        <v>274</v>
      </c>
      <c r="B189" s="84">
        <f t="shared" si="11"/>
        <v>0</v>
      </c>
      <c r="C189" s="42"/>
      <c r="D189" s="9" t="s">
        <v>167</v>
      </c>
      <c r="E189" s="69"/>
      <c r="F189" s="98"/>
      <c r="G189" s="26"/>
      <c r="H189" s="126"/>
    </row>
    <row r="190" spans="1:8" ht="105.75" customHeight="1">
      <c r="A190" s="1">
        <v>276</v>
      </c>
      <c r="B190" s="84">
        <f t="shared" si="11"/>
        <v>4000</v>
      </c>
      <c r="C190" s="43">
        <v>40</v>
      </c>
      <c r="D190" s="7" t="s">
        <v>96</v>
      </c>
      <c r="E190" s="77">
        <f aca="true" t="shared" si="16" ref="E190:E196">G190*H534</f>
        <v>0</v>
      </c>
      <c r="F190" s="27">
        <v>40</v>
      </c>
      <c r="G190" s="109">
        <v>100</v>
      </c>
      <c r="H190" s="102">
        <f t="shared" si="13"/>
        <v>4000</v>
      </c>
    </row>
    <row r="191" spans="1:8" ht="30.75" customHeight="1">
      <c r="A191" s="1">
        <v>277</v>
      </c>
      <c r="B191" s="84">
        <f t="shared" si="11"/>
        <v>0</v>
      </c>
      <c r="C191" s="43">
        <v>30</v>
      </c>
      <c r="D191" s="7" t="s">
        <v>169</v>
      </c>
      <c r="E191" s="77">
        <f t="shared" si="16"/>
        <v>0</v>
      </c>
      <c r="F191" s="102">
        <v>12</v>
      </c>
      <c r="G191" s="109"/>
      <c r="H191" s="102">
        <f t="shared" si="13"/>
        <v>0</v>
      </c>
    </row>
    <row r="192" spans="1:8" ht="21.75" customHeight="1">
      <c r="A192" s="1">
        <v>278</v>
      </c>
      <c r="B192" s="84">
        <f t="shared" si="11"/>
        <v>0</v>
      </c>
      <c r="C192" s="43">
        <v>30</v>
      </c>
      <c r="D192" s="7" t="s">
        <v>144</v>
      </c>
      <c r="E192" s="77">
        <f t="shared" si="16"/>
        <v>0</v>
      </c>
      <c r="F192" s="102">
        <v>12</v>
      </c>
      <c r="G192" s="109"/>
      <c r="H192" s="102">
        <f t="shared" si="13"/>
        <v>0</v>
      </c>
    </row>
    <row r="193" spans="1:8" ht="23.25" customHeight="1">
      <c r="A193" s="1">
        <v>279</v>
      </c>
      <c r="B193" s="84">
        <f t="shared" si="11"/>
        <v>0</v>
      </c>
      <c r="C193" s="43">
        <v>30</v>
      </c>
      <c r="D193" s="7" t="s">
        <v>146</v>
      </c>
      <c r="E193" s="77">
        <f t="shared" si="16"/>
        <v>0</v>
      </c>
      <c r="F193" s="102">
        <v>12</v>
      </c>
      <c r="G193" s="109"/>
      <c r="H193" s="102">
        <f t="shared" si="13"/>
        <v>0</v>
      </c>
    </row>
    <row r="194" spans="1:8" ht="26.25" customHeight="1">
      <c r="A194" s="1">
        <v>280</v>
      </c>
      <c r="B194" s="84">
        <f t="shared" si="11"/>
        <v>0</v>
      </c>
      <c r="C194" s="43">
        <v>30</v>
      </c>
      <c r="D194" s="7" t="s">
        <v>145</v>
      </c>
      <c r="E194" s="77">
        <f t="shared" si="16"/>
        <v>0</v>
      </c>
      <c r="F194" s="102">
        <v>12</v>
      </c>
      <c r="G194" s="109"/>
      <c r="H194" s="102">
        <f t="shared" si="13"/>
        <v>0</v>
      </c>
    </row>
    <row r="195" spans="1:8" ht="26.25" customHeight="1">
      <c r="A195" s="1">
        <v>281</v>
      </c>
      <c r="B195" s="84">
        <f t="shared" si="11"/>
        <v>0</v>
      </c>
      <c r="C195" s="43">
        <v>50</v>
      </c>
      <c r="D195" s="7" t="s">
        <v>20</v>
      </c>
      <c r="E195" s="77">
        <f t="shared" si="16"/>
        <v>0</v>
      </c>
      <c r="F195" s="102">
        <v>50</v>
      </c>
      <c r="G195" s="109"/>
      <c r="H195" s="102">
        <f t="shared" si="13"/>
        <v>0</v>
      </c>
    </row>
    <row r="196" spans="2:8" ht="26.25" customHeight="1">
      <c r="B196" s="84">
        <f t="shared" si="11"/>
        <v>6000</v>
      </c>
      <c r="C196" s="43">
        <v>20</v>
      </c>
      <c r="D196" s="7" t="s">
        <v>152</v>
      </c>
      <c r="E196" s="77">
        <f t="shared" si="16"/>
        <v>0</v>
      </c>
      <c r="F196" s="102">
        <v>2</v>
      </c>
      <c r="G196" s="112">
        <v>300</v>
      </c>
      <c r="H196" s="102">
        <f t="shared" si="13"/>
        <v>600</v>
      </c>
    </row>
    <row r="197" spans="1:255" s="2" customFormat="1" ht="27.75" customHeight="1">
      <c r="A197" s="65"/>
      <c r="B197" s="40">
        <f>SUM(B14:B196)</f>
        <v>107650</v>
      </c>
      <c r="C197" s="42" t="s">
        <v>136</v>
      </c>
      <c r="D197" s="9" t="s">
        <v>162</v>
      </c>
      <c r="E197" s="69"/>
      <c r="F197" s="98"/>
      <c r="G197" s="26"/>
      <c r="H197" s="126"/>
      <c r="I197" s="76"/>
      <c r="J197" s="66"/>
      <c r="K197" s="41"/>
      <c r="L197" s="65"/>
      <c r="M197" s="65"/>
      <c r="N197" s="40"/>
      <c r="O197" s="41"/>
      <c r="P197" s="66"/>
      <c r="Q197" s="41"/>
      <c r="R197" s="65"/>
      <c r="S197" s="65"/>
      <c r="T197" s="40"/>
      <c r="U197" s="41"/>
      <c r="V197" s="66"/>
      <c r="W197" s="41"/>
      <c r="X197" s="65"/>
      <c r="Y197" s="65"/>
      <c r="Z197" s="40"/>
      <c r="AA197" s="41"/>
      <c r="AB197" s="66"/>
      <c r="AC197" s="41"/>
      <c r="AD197" s="65"/>
      <c r="AE197" s="65"/>
      <c r="AF197" s="40"/>
      <c r="AG197" s="41"/>
      <c r="AH197" s="66"/>
      <c r="AI197" s="41"/>
      <c r="AJ197" s="65"/>
      <c r="AK197" s="65"/>
      <c r="AL197" s="40"/>
      <c r="AM197" s="41"/>
      <c r="AN197" s="66"/>
      <c r="AO197" s="41"/>
      <c r="AP197" s="65"/>
      <c r="AQ197" s="65"/>
      <c r="AR197" s="40"/>
      <c r="AS197" s="41"/>
      <c r="AT197" s="66"/>
      <c r="AU197" s="41"/>
      <c r="AV197" s="65"/>
      <c r="AW197" s="65"/>
      <c r="AX197" s="40"/>
      <c r="AY197" s="41"/>
      <c r="AZ197" s="66"/>
      <c r="BA197" s="41"/>
      <c r="BB197" s="65"/>
      <c r="BC197" s="65"/>
      <c r="BD197" s="40"/>
      <c r="BE197" s="41"/>
      <c r="BF197" s="66"/>
      <c r="BG197" s="41"/>
      <c r="BH197" s="65"/>
      <c r="BI197" s="65"/>
      <c r="BJ197" s="40"/>
      <c r="BK197" s="41"/>
      <c r="BL197" s="66"/>
      <c r="BM197" s="41"/>
      <c r="BN197" s="65"/>
      <c r="BO197" s="65"/>
      <c r="BP197" s="40"/>
      <c r="BQ197" s="41"/>
      <c r="BR197" s="66"/>
      <c r="BS197" s="41"/>
      <c r="BT197" s="65"/>
      <c r="BU197" s="65"/>
      <c r="BV197" s="40"/>
      <c r="BW197" s="41"/>
      <c r="BX197" s="66"/>
      <c r="BY197" s="41"/>
      <c r="BZ197" s="65"/>
      <c r="CA197" s="65"/>
      <c r="CB197" s="40"/>
      <c r="CC197" s="41"/>
      <c r="CD197" s="66"/>
      <c r="CE197" s="41"/>
      <c r="CF197" s="65"/>
      <c r="CG197" s="65"/>
      <c r="CH197" s="40"/>
      <c r="CI197" s="41"/>
      <c r="CJ197" s="66"/>
      <c r="CK197" s="41"/>
      <c r="CL197" s="65"/>
      <c r="CM197" s="65"/>
      <c r="CN197" s="40"/>
      <c r="CO197" s="41"/>
      <c r="CP197" s="66"/>
      <c r="CQ197" s="41"/>
      <c r="CR197" s="65"/>
      <c r="CS197" s="65"/>
      <c r="CT197" s="40"/>
      <c r="CU197" s="41"/>
      <c r="CV197" s="66"/>
      <c r="CW197" s="41"/>
      <c r="CX197" s="65"/>
      <c r="CY197" s="65"/>
      <c r="CZ197" s="40"/>
      <c r="DA197" s="41"/>
      <c r="DB197" s="66"/>
      <c r="DC197" s="41"/>
      <c r="DD197" s="65"/>
      <c r="DE197" s="65"/>
      <c r="DF197" s="40"/>
      <c r="DG197" s="41"/>
      <c r="DH197" s="66"/>
      <c r="DI197" s="41"/>
      <c r="DJ197" s="65"/>
      <c r="DK197" s="65"/>
      <c r="DL197" s="40"/>
      <c r="DM197" s="41"/>
      <c r="DN197" s="66"/>
      <c r="DO197" s="41"/>
      <c r="DP197" s="65"/>
      <c r="DQ197" s="65"/>
      <c r="DR197" s="40"/>
      <c r="DS197" s="41"/>
      <c r="DT197" s="66"/>
      <c r="DU197" s="41"/>
      <c r="DV197" s="65"/>
      <c r="DW197" s="65"/>
      <c r="DX197" s="40"/>
      <c r="DY197" s="41"/>
      <c r="DZ197" s="66"/>
      <c r="EA197" s="41"/>
      <c r="EB197" s="65"/>
      <c r="EC197" s="65"/>
      <c r="ED197" s="40"/>
      <c r="EE197" s="41"/>
      <c r="EF197" s="66"/>
      <c r="EG197" s="41"/>
      <c r="EH197" s="65"/>
      <c r="EI197" s="65"/>
      <c r="EJ197" s="40"/>
      <c r="EK197" s="41"/>
      <c r="EL197" s="66"/>
      <c r="EM197" s="41"/>
      <c r="EN197" s="65"/>
      <c r="EO197" s="65"/>
      <c r="EP197" s="40"/>
      <c r="EQ197" s="41"/>
      <c r="ER197" s="66"/>
      <c r="ES197" s="41"/>
      <c r="ET197" s="65"/>
      <c r="EU197" s="65"/>
      <c r="EV197" s="40"/>
      <c r="EW197" s="41"/>
      <c r="EX197" s="66"/>
      <c r="EY197" s="41"/>
      <c r="EZ197" s="65"/>
      <c r="FA197" s="65"/>
      <c r="FB197" s="40"/>
      <c r="FC197" s="41"/>
      <c r="FD197" s="66"/>
      <c r="FE197" s="41"/>
      <c r="FF197" s="65"/>
      <c r="FG197" s="65"/>
      <c r="FH197" s="40"/>
      <c r="FI197" s="41"/>
      <c r="FJ197" s="66"/>
      <c r="FK197" s="41"/>
      <c r="FL197" s="65"/>
      <c r="FM197" s="65"/>
      <c r="FN197" s="40"/>
      <c r="FO197" s="41"/>
      <c r="FP197" s="66"/>
      <c r="FQ197" s="41"/>
      <c r="FR197" s="65"/>
      <c r="FS197" s="65"/>
      <c r="FT197" s="40"/>
      <c r="FU197" s="41"/>
      <c r="FV197" s="66"/>
      <c r="FW197" s="41"/>
      <c r="FX197" s="65"/>
      <c r="FY197" s="65"/>
      <c r="FZ197" s="40"/>
      <c r="GA197" s="41"/>
      <c r="GB197" s="66"/>
      <c r="GC197" s="41"/>
      <c r="GD197" s="65"/>
      <c r="GE197" s="65"/>
      <c r="GF197" s="40"/>
      <c r="GG197" s="41"/>
      <c r="GH197" s="66"/>
      <c r="GI197" s="41"/>
      <c r="GJ197" s="65"/>
      <c r="GK197" s="65"/>
      <c r="GL197" s="40"/>
      <c r="GM197" s="41"/>
      <c r="GN197" s="66"/>
      <c r="GO197" s="41"/>
      <c r="GP197" s="65"/>
      <c r="GQ197" s="65"/>
      <c r="GR197" s="40"/>
      <c r="GS197" s="41"/>
      <c r="GT197" s="66"/>
      <c r="GU197" s="41"/>
      <c r="GV197" s="65"/>
      <c r="GW197" s="65"/>
      <c r="GX197" s="40"/>
      <c r="GY197" s="41"/>
      <c r="GZ197" s="66"/>
      <c r="HA197" s="41"/>
      <c r="HB197" s="65"/>
      <c r="HC197" s="65"/>
      <c r="HD197" s="40"/>
      <c r="HE197" s="41"/>
      <c r="HF197" s="66"/>
      <c r="HG197" s="41"/>
      <c r="HH197" s="65"/>
      <c r="HI197" s="65"/>
      <c r="HJ197" s="40"/>
      <c r="HK197" s="41"/>
      <c r="HL197" s="66"/>
      <c r="HM197" s="41"/>
      <c r="HN197" s="65"/>
      <c r="HO197" s="65"/>
      <c r="HP197" s="40"/>
      <c r="HQ197" s="41"/>
      <c r="HR197" s="66"/>
      <c r="HS197" s="41"/>
      <c r="HT197" s="65"/>
      <c r="HU197" s="65"/>
      <c r="HV197" s="40"/>
      <c r="HW197" s="41"/>
      <c r="HX197" s="66"/>
      <c r="HY197" s="41"/>
      <c r="HZ197" s="65"/>
      <c r="IA197" s="65"/>
      <c r="IB197" s="40"/>
      <c r="IC197" s="41"/>
      <c r="ID197" s="66"/>
      <c r="IE197" s="41"/>
      <c r="IF197" s="65"/>
      <c r="IG197" s="65"/>
      <c r="IH197" s="40"/>
      <c r="II197" s="41"/>
      <c r="IJ197" s="66"/>
      <c r="IK197" s="41"/>
      <c r="IL197" s="65"/>
      <c r="IM197" s="65"/>
      <c r="IN197" s="40"/>
      <c r="IO197" s="41"/>
      <c r="IP197" s="66"/>
      <c r="IQ197" s="41"/>
      <c r="IR197" s="65"/>
      <c r="IS197" s="65"/>
      <c r="IT197" s="40"/>
      <c r="IU197" s="41"/>
    </row>
    <row r="198" spans="2:8" ht="28.5" customHeight="1">
      <c r="B198" s="116">
        <f>G198*C198</f>
        <v>0</v>
      </c>
      <c r="C198" s="43">
        <v>1000</v>
      </c>
      <c r="D198" s="7" t="s">
        <v>196</v>
      </c>
      <c r="E198" s="77">
        <f aca="true" t="shared" si="17" ref="E198:E207">G198*H542</f>
        <v>0</v>
      </c>
      <c r="F198" s="102">
        <v>350</v>
      </c>
      <c r="G198" s="112"/>
      <c r="H198" s="102">
        <f t="shared" si="13"/>
        <v>0</v>
      </c>
    </row>
    <row r="199" spans="2:8" ht="23.25" customHeight="1">
      <c r="B199" s="116">
        <f aca="true" t="shared" si="18" ref="B199:B207">G199*C199</f>
        <v>0</v>
      </c>
      <c r="C199" s="43">
        <v>1000</v>
      </c>
      <c r="D199" s="7" t="s">
        <v>194</v>
      </c>
      <c r="E199" s="77">
        <f t="shared" si="17"/>
        <v>0</v>
      </c>
      <c r="F199" s="27">
        <v>500</v>
      </c>
      <c r="G199" s="112"/>
      <c r="H199" s="102">
        <f t="shared" si="13"/>
        <v>0</v>
      </c>
    </row>
    <row r="200" spans="2:8" ht="24.75" customHeight="1">
      <c r="B200" s="116">
        <f t="shared" si="18"/>
        <v>0</v>
      </c>
      <c r="C200" s="43">
        <v>1000</v>
      </c>
      <c r="D200" s="7" t="s">
        <v>195</v>
      </c>
      <c r="E200" s="77">
        <f t="shared" si="17"/>
        <v>0</v>
      </c>
      <c r="F200" s="27">
        <v>350</v>
      </c>
      <c r="G200" s="112"/>
      <c r="H200" s="102">
        <f t="shared" si="13"/>
        <v>0</v>
      </c>
    </row>
    <row r="201" spans="2:8" ht="24" customHeight="1">
      <c r="B201" s="116">
        <f t="shared" si="18"/>
        <v>0</v>
      </c>
      <c r="C201" s="43">
        <v>250</v>
      </c>
      <c r="D201" s="7" t="s">
        <v>193</v>
      </c>
      <c r="E201" s="77">
        <f t="shared" si="17"/>
        <v>0</v>
      </c>
      <c r="F201" s="27">
        <v>100</v>
      </c>
      <c r="G201" s="112"/>
      <c r="H201" s="102">
        <f t="shared" si="13"/>
        <v>0</v>
      </c>
    </row>
    <row r="202" spans="2:8" ht="24" customHeight="1">
      <c r="B202" s="116">
        <f t="shared" si="18"/>
        <v>0</v>
      </c>
      <c r="C202" s="43">
        <v>500</v>
      </c>
      <c r="D202" s="7" t="s">
        <v>41</v>
      </c>
      <c r="E202" s="77">
        <f t="shared" si="17"/>
        <v>0</v>
      </c>
      <c r="F202" s="27">
        <v>60</v>
      </c>
      <c r="G202" s="112"/>
      <c r="H202" s="102">
        <f t="shared" si="13"/>
        <v>0</v>
      </c>
    </row>
    <row r="203" spans="2:8" ht="24" customHeight="1">
      <c r="B203" s="116">
        <f t="shared" si="18"/>
        <v>12000</v>
      </c>
      <c r="C203" s="43">
        <v>200</v>
      </c>
      <c r="D203" s="7" t="s">
        <v>142</v>
      </c>
      <c r="E203" s="77">
        <f t="shared" si="17"/>
        <v>0</v>
      </c>
      <c r="F203" s="27">
        <v>40</v>
      </c>
      <c r="G203" s="112">
        <v>60</v>
      </c>
      <c r="H203" s="102">
        <f t="shared" si="13"/>
        <v>2400</v>
      </c>
    </row>
    <row r="204" spans="2:8" ht="24" customHeight="1">
      <c r="B204" s="116">
        <f t="shared" si="18"/>
        <v>9000</v>
      </c>
      <c r="C204" s="43">
        <v>150</v>
      </c>
      <c r="D204" s="7" t="s">
        <v>143</v>
      </c>
      <c r="E204" s="77">
        <f t="shared" si="17"/>
        <v>0</v>
      </c>
      <c r="F204" s="27">
        <v>100</v>
      </c>
      <c r="G204" s="112">
        <v>60</v>
      </c>
      <c r="H204" s="102">
        <f t="shared" si="13"/>
        <v>6000</v>
      </c>
    </row>
    <row r="205" spans="2:8" ht="24" customHeight="1">
      <c r="B205" s="116">
        <f t="shared" si="18"/>
        <v>0</v>
      </c>
      <c r="C205" s="43"/>
      <c r="D205" s="7" t="s">
        <v>154</v>
      </c>
      <c r="E205" s="77">
        <f t="shared" si="17"/>
        <v>0</v>
      </c>
      <c r="F205" s="27"/>
      <c r="G205" s="112">
        <v>100</v>
      </c>
      <c r="H205" s="102">
        <f t="shared" si="13"/>
        <v>0</v>
      </c>
    </row>
    <row r="206" spans="2:8" ht="24" customHeight="1">
      <c r="B206" s="116">
        <f t="shared" si="18"/>
        <v>0</v>
      </c>
      <c r="C206" s="43">
        <v>330</v>
      </c>
      <c r="D206" s="7" t="s">
        <v>89</v>
      </c>
      <c r="E206" s="77">
        <f t="shared" si="17"/>
        <v>0</v>
      </c>
      <c r="F206" s="27">
        <v>120</v>
      </c>
      <c r="G206" s="112"/>
      <c r="H206" s="102">
        <f t="shared" si="13"/>
        <v>0</v>
      </c>
    </row>
    <row r="207" spans="2:9" s="50" customFormat="1" ht="24" customHeight="1">
      <c r="B207" s="116">
        <f t="shared" si="18"/>
        <v>0</v>
      </c>
      <c r="C207" s="43">
        <v>600</v>
      </c>
      <c r="D207" s="7" t="s">
        <v>90</v>
      </c>
      <c r="E207" s="77">
        <f t="shared" si="17"/>
        <v>0</v>
      </c>
      <c r="F207" s="27">
        <v>150</v>
      </c>
      <c r="G207" s="112"/>
      <c r="H207" s="102">
        <f t="shared" si="13"/>
        <v>0</v>
      </c>
      <c r="I207" s="32"/>
    </row>
    <row r="208" spans="2:8" ht="24" customHeight="1">
      <c r="B208" s="70">
        <f>SUM(B198:B207)</f>
        <v>21000</v>
      </c>
      <c r="C208" s="42"/>
      <c r="D208" s="9" t="s">
        <v>113</v>
      </c>
      <c r="E208" s="129"/>
      <c r="F208" s="103"/>
      <c r="G208" s="26"/>
      <c r="H208" s="130"/>
    </row>
    <row r="209" spans="3:8" ht="24" customHeight="1">
      <c r="C209" s="43"/>
      <c r="D209" s="7" t="s">
        <v>114</v>
      </c>
      <c r="E209" s="86"/>
      <c r="F209" s="27">
        <v>250</v>
      </c>
      <c r="G209" s="24"/>
      <c r="H209" s="102">
        <f t="shared" si="13"/>
        <v>0</v>
      </c>
    </row>
    <row r="210" spans="3:8" ht="24" customHeight="1">
      <c r="C210" s="43"/>
      <c r="D210" s="7" t="s">
        <v>115</v>
      </c>
      <c r="E210" s="86"/>
      <c r="F210" s="27">
        <v>450</v>
      </c>
      <c r="G210" s="24"/>
      <c r="H210" s="102">
        <f t="shared" si="13"/>
        <v>0</v>
      </c>
    </row>
    <row r="211" spans="3:8" ht="24" customHeight="1">
      <c r="C211" s="43"/>
      <c r="D211" s="7" t="s">
        <v>116</v>
      </c>
      <c r="E211" s="86"/>
      <c r="F211" s="27">
        <v>500</v>
      </c>
      <c r="G211" s="24"/>
      <c r="H211" s="102">
        <f t="shared" si="13"/>
        <v>0</v>
      </c>
    </row>
    <row r="212" spans="3:8" ht="26.25" customHeight="1">
      <c r="C212" s="43"/>
      <c r="D212" s="7" t="s">
        <v>117</v>
      </c>
      <c r="E212" s="86" t="s">
        <v>181</v>
      </c>
      <c r="F212" s="27">
        <v>4500</v>
      </c>
      <c r="G212" s="24"/>
      <c r="H212" s="102">
        <f t="shared" si="13"/>
        <v>0</v>
      </c>
    </row>
    <row r="213" spans="3:8" ht="23.25" customHeight="1">
      <c r="C213" s="42"/>
      <c r="D213" s="9" t="s">
        <v>118</v>
      </c>
      <c r="E213" s="129"/>
      <c r="F213" s="37"/>
      <c r="G213" s="26"/>
      <c r="H213" s="130"/>
    </row>
    <row r="214" spans="3:8" ht="23.25" customHeight="1">
      <c r="C214" s="43"/>
      <c r="D214" s="7" t="s">
        <v>222</v>
      </c>
      <c r="E214" s="86" t="s">
        <v>181</v>
      </c>
      <c r="F214" s="27">
        <v>200</v>
      </c>
      <c r="G214" s="24"/>
      <c r="H214" s="102">
        <f t="shared" si="13"/>
        <v>0</v>
      </c>
    </row>
    <row r="215" spans="3:8" ht="23.25" customHeight="1">
      <c r="C215" s="43"/>
      <c r="D215" s="7" t="s">
        <v>223</v>
      </c>
      <c r="E215" s="86" t="s">
        <v>181</v>
      </c>
      <c r="F215" s="27">
        <v>300</v>
      </c>
      <c r="G215" s="24"/>
      <c r="H215" s="102">
        <f t="shared" si="13"/>
        <v>0</v>
      </c>
    </row>
    <row r="216" spans="3:8" ht="24" customHeight="1">
      <c r="C216" s="43"/>
      <c r="D216" s="7" t="s">
        <v>224</v>
      </c>
      <c r="E216" s="86" t="s">
        <v>181</v>
      </c>
      <c r="F216" s="27">
        <v>45</v>
      </c>
      <c r="G216" s="24"/>
      <c r="H216" s="102">
        <f t="shared" si="13"/>
        <v>0</v>
      </c>
    </row>
    <row r="217" spans="3:8" ht="24" customHeight="1">
      <c r="C217" s="43"/>
      <c r="D217" s="7" t="s">
        <v>119</v>
      </c>
      <c r="E217" s="86" t="s">
        <v>183</v>
      </c>
      <c r="F217" s="27">
        <v>100</v>
      </c>
      <c r="G217" s="24"/>
      <c r="H217" s="102">
        <f t="shared" si="13"/>
        <v>0</v>
      </c>
    </row>
    <row r="218" spans="3:8" ht="24" customHeight="1">
      <c r="C218" s="43"/>
      <c r="D218" s="7" t="s">
        <v>120</v>
      </c>
      <c r="E218" s="86" t="s">
        <v>183</v>
      </c>
      <c r="F218" s="27">
        <v>70</v>
      </c>
      <c r="G218" s="24"/>
      <c r="H218" s="102">
        <f t="shared" si="13"/>
        <v>0</v>
      </c>
    </row>
    <row r="219" spans="3:8" ht="24" customHeight="1">
      <c r="C219" s="43"/>
      <c r="D219" s="7" t="s">
        <v>121</v>
      </c>
      <c r="E219" s="86" t="s">
        <v>183</v>
      </c>
      <c r="F219" s="27">
        <v>1500</v>
      </c>
      <c r="G219" s="24"/>
      <c r="H219" s="102">
        <f>G219*F219</f>
        <v>0</v>
      </c>
    </row>
    <row r="220" spans="3:8" ht="26.25" customHeight="1">
      <c r="C220" s="42"/>
      <c r="D220" s="9" t="s">
        <v>122</v>
      </c>
      <c r="E220" s="129"/>
      <c r="F220" s="37"/>
      <c r="G220" s="26"/>
      <c r="H220" s="130"/>
    </row>
    <row r="221" spans="3:8" ht="26.25" customHeight="1">
      <c r="C221" s="43"/>
      <c r="D221" s="7" t="s">
        <v>123</v>
      </c>
      <c r="E221" s="88"/>
      <c r="F221" s="27">
        <v>5000</v>
      </c>
      <c r="G221" s="24"/>
      <c r="H221" s="102">
        <f>G221*F221</f>
        <v>0</v>
      </c>
    </row>
    <row r="222" spans="3:9" s="4" customFormat="1" ht="26.25" customHeight="1">
      <c r="C222" s="43"/>
      <c r="D222" s="7" t="s">
        <v>124</v>
      </c>
      <c r="E222" s="88"/>
      <c r="F222" s="27">
        <v>800</v>
      </c>
      <c r="G222" s="24"/>
      <c r="H222" s="102">
        <f>G222*F222</f>
        <v>0</v>
      </c>
      <c r="I222" s="71"/>
    </row>
    <row r="223" spans="3:8" ht="22.5" customHeight="1">
      <c r="C223" s="42"/>
      <c r="D223" s="9"/>
      <c r="E223" s="89"/>
      <c r="F223" s="103"/>
      <c r="G223" s="26"/>
      <c r="H223" s="30"/>
    </row>
    <row r="224" spans="3:8" ht="19.5" customHeight="1">
      <c r="C224" s="133"/>
      <c r="D224" s="146" t="s">
        <v>125</v>
      </c>
      <c r="E224" s="90"/>
      <c r="F224" s="148" t="s">
        <v>176</v>
      </c>
      <c r="G224" s="148"/>
      <c r="H224" s="91">
        <f>SUM(H14:H223)</f>
        <v>246100</v>
      </c>
    </row>
    <row r="225" spans="3:8" ht="21.75" customHeight="1">
      <c r="C225" s="133"/>
      <c r="D225" s="147"/>
      <c r="E225" s="90"/>
      <c r="F225" s="148" t="s">
        <v>126</v>
      </c>
      <c r="G225" s="148"/>
      <c r="H225" s="91">
        <f>H224*10/100</f>
        <v>24610</v>
      </c>
    </row>
    <row r="226" spans="3:8" ht="31.5" customHeight="1">
      <c r="C226" s="133"/>
      <c r="D226" s="147"/>
      <c r="E226" s="33"/>
      <c r="F226" s="149" t="s">
        <v>171</v>
      </c>
      <c r="G226" s="149"/>
      <c r="H226" s="86">
        <f>H224+H225</f>
        <v>270710</v>
      </c>
    </row>
    <row r="227" spans="3:8" ht="46.5" customHeight="1">
      <c r="C227" s="133"/>
      <c r="D227" s="92" t="s">
        <v>127</v>
      </c>
      <c r="E227" s="120"/>
      <c r="F227" s="121"/>
      <c r="G227" s="122"/>
      <c r="H227" s="135"/>
    </row>
    <row r="228" spans="3:8" ht="32.25" customHeight="1">
      <c r="C228" s="133"/>
      <c r="D228" s="150" t="s">
        <v>128</v>
      </c>
      <c r="E228" s="120"/>
      <c r="F228" s="144" t="s">
        <v>129</v>
      </c>
      <c r="G228" s="144"/>
      <c r="H228" s="94">
        <f>H226/H229</f>
        <v>2707.1</v>
      </c>
    </row>
    <row r="229" spans="3:8" ht="28.5" customHeight="1">
      <c r="C229" s="133"/>
      <c r="D229" s="150"/>
      <c r="E229" s="120"/>
      <c r="F229" s="144" t="s">
        <v>226</v>
      </c>
      <c r="G229" s="144"/>
      <c r="H229" s="85">
        <v>100</v>
      </c>
    </row>
    <row r="230" spans="3:8" ht="28.5" customHeight="1">
      <c r="C230" s="136"/>
      <c r="D230" s="150" t="s">
        <v>130</v>
      </c>
      <c r="E230" s="120"/>
      <c r="F230" s="144" t="s">
        <v>131</v>
      </c>
      <c r="G230" s="144"/>
      <c r="H230" s="85">
        <f>B197/H229</f>
        <v>1076.5</v>
      </c>
    </row>
    <row r="231" spans="3:8" ht="36.75" customHeight="1">
      <c r="C231" s="137"/>
      <c r="D231" s="151"/>
      <c r="E231" s="138"/>
      <c r="F231" s="145" t="s">
        <v>75</v>
      </c>
      <c r="G231" s="145"/>
      <c r="H231" s="96">
        <f>B208/H229</f>
        <v>210</v>
      </c>
    </row>
    <row r="232" spans="4:7" ht="15.75">
      <c r="D232" s="32"/>
      <c r="E232" s="32"/>
      <c r="F232" s="95"/>
      <c r="G232" s="113"/>
    </row>
    <row r="233" spans="4:7" ht="15.75">
      <c r="D233" s="33"/>
      <c r="E233" s="33"/>
      <c r="F233" s="95"/>
      <c r="G233" s="113"/>
    </row>
    <row r="234" spans="4:7" ht="15.75">
      <c r="D234" s="31"/>
      <c r="E234" s="63"/>
      <c r="F234" s="97"/>
      <c r="G234" s="114"/>
    </row>
    <row r="235" spans="4:7" ht="15.75">
      <c r="D235" s="31"/>
      <c r="E235" s="63"/>
      <c r="F235" s="97"/>
      <c r="G235" s="114"/>
    </row>
    <row r="236" spans="4:7" ht="15.75">
      <c r="D236" s="3"/>
      <c r="E236" s="2"/>
      <c r="F236" s="104"/>
      <c r="G236" s="82"/>
    </row>
    <row r="237" spans="4:7" ht="15.75">
      <c r="D237" s="3"/>
      <c r="E237" s="2"/>
      <c r="F237" s="104"/>
      <c r="G237" s="82"/>
    </row>
    <row r="238" spans="4:7" ht="15.75">
      <c r="D238" s="3"/>
      <c r="E238" s="2"/>
      <c r="F238" s="104"/>
      <c r="G238" s="82"/>
    </row>
    <row r="239" spans="4:7" ht="15.75">
      <c r="D239" s="3"/>
      <c r="E239" s="2"/>
      <c r="F239" s="104"/>
      <c r="G239" s="82"/>
    </row>
    <row r="240" spans="4:7" ht="15.75">
      <c r="D240" s="3"/>
      <c r="E240" s="2"/>
      <c r="F240" s="104"/>
      <c r="G240" s="82"/>
    </row>
    <row r="241" spans="4:7" ht="15.75">
      <c r="D241" s="3"/>
      <c r="E241" s="2"/>
      <c r="F241" s="104"/>
      <c r="G241" s="82"/>
    </row>
    <row r="242" spans="4:7" ht="15.75">
      <c r="D242" s="3"/>
      <c r="E242" s="2"/>
      <c r="F242" s="104"/>
      <c r="G242" s="82"/>
    </row>
    <row r="243" spans="4:7" ht="15.75">
      <c r="D243" s="2"/>
      <c r="E243" s="2"/>
      <c r="F243" s="105"/>
      <c r="G243" s="83"/>
    </row>
  </sheetData>
  <mergeCells count="13">
    <mergeCell ref="F231:G231"/>
    <mergeCell ref="D224:D226"/>
    <mergeCell ref="F224:G224"/>
    <mergeCell ref="F225:G225"/>
    <mergeCell ref="F226:G226"/>
    <mergeCell ref="D228:D229"/>
    <mergeCell ref="F228:G228"/>
    <mergeCell ref="F229:G229"/>
    <mergeCell ref="D230:D231"/>
    <mergeCell ref="D1:F1"/>
    <mergeCell ref="D2:F2"/>
    <mergeCell ref="D8:F8"/>
    <mergeCell ref="F230:G230"/>
  </mergeCells>
  <printOptions/>
  <pageMargins left="0.41" right="0.15" top="0.28" bottom="0.45" header="0.28" footer="0.42"/>
  <pageSetup horizontalDpi="240" verticalDpi="240" orientation="portrait" paperSize="9" scale="60" r:id="rId2"/>
  <colBreaks count="1" manualBreakCount="1">
    <brk id="8" max="20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1111129"/>
  <dimension ref="A1:E25"/>
  <sheetViews>
    <sheetView view="pageBreakPreview" zoomScaleNormal="75" zoomScaleSheetLayoutView="100" workbookViewId="0" topLeftCell="A1">
      <selection activeCell="A14" sqref="A14"/>
    </sheetView>
  </sheetViews>
  <sheetFormatPr defaultColWidth="9.140625" defaultRowHeight="12.75"/>
  <cols>
    <col min="1" max="1" width="103.140625" style="1" customWidth="1"/>
    <col min="2" max="2" width="13.00390625" style="1" customWidth="1"/>
    <col min="3" max="3" width="12.57421875" style="16" customWidth="1"/>
    <col min="4" max="4" width="16.140625" style="25" customWidth="1"/>
    <col min="5" max="5" width="16.7109375" style="28" customWidth="1"/>
    <col min="6" max="16384" width="9.140625" style="1" customWidth="1"/>
  </cols>
  <sheetData>
    <row r="1" spans="1:4" ht="15.75">
      <c r="A1" s="153"/>
      <c r="B1" s="153"/>
      <c r="C1" s="153"/>
      <c r="D1" s="22"/>
    </row>
    <row r="2" spans="1:4" ht="21.75" customHeight="1">
      <c r="A2" s="142"/>
      <c r="B2" s="142"/>
      <c r="C2" s="142"/>
      <c r="D2" s="22"/>
    </row>
    <row r="3" spans="1:4" ht="15.75">
      <c r="A3" s="11" t="s">
        <v>153</v>
      </c>
      <c r="B3" s="11"/>
      <c r="C3" s="13"/>
      <c r="D3" s="22"/>
    </row>
    <row r="4" spans="1:4" ht="15.75">
      <c r="A4" s="1" t="s">
        <v>173</v>
      </c>
      <c r="C4" s="14"/>
      <c r="D4" s="22"/>
    </row>
    <row r="5" spans="1:4" ht="15.75">
      <c r="A5" s="1" t="s">
        <v>177</v>
      </c>
      <c r="C5" s="15"/>
      <c r="D5" s="22"/>
    </row>
    <row r="6" spans="1:4" ht="14.25" customHeight="1">
      <c r="A6" s="154" t="s">
        <v>174</v>
      </c>
      <c r="B6" s="154"/>
      <c r="C6" s="154"/>
      <c r="D6" s="22"/>
    </row>
    <row r="7" ht="15" customHeight="1">
      <c r="D7" s="22"/>
    </row>
    <row r="8" spans="3:4" ht="15.75">
      <c r="C8" s="17" t="s">
        <v>159</v>
      </c>
      <c r="D8" s="22"/>
    </row>
    <row r="9" spans="1:5" ht="80.25" customHeight="1">
      <c r="A9" s="10" t="s">
        <v>160</v>
      </c>
      <c r="B9" s="10"/>
      <c r="C9" s="34" t="s">
        <v>163</v>
      </c>
      <c r="D9" s="21" t="s">
        <v>179</v>
      </c>
      <c r="E9" s="21" t="s">
        <v>172</v>
      </c>
    </row>
    <row r="10" spans="1:5" ht="26.25" customHeight="1">
      <c r="A10" s="9" t="s">
        <v>188</v>
      </c>
      <c r="B10" s="9"/>
      <c r="C10" s="18"/>
      <c r="D10" s="26"/>
      <c r="E10" s="30"/>
    </row>
    <row r="11" spans="1:5" ht="33" customHeight="1">
      <c r="A11" s="8" t="s">
        <v>140</v>
      </c>
      <c r="B11" s="38"/>
      <c r="C11" s="19">
        <v>400</v>
      </c>
      <c r="D11" s="23"/>
      <c r="E11" s="29">
        <f aca="true" t="shared" si="0" ref="E11:E22">C11*D11</f>
        <v>0</v>
      </c>
    </row>
    <row r="12" spans="1:5" ht="33" customHeight="1">
      <c r="A12" s="6" t="s">
        <v>141</v>
      </c>
      <c r="B12" s="38"/>
      <c r="C12" s="19">
        <v>450</v>
      </c>
      <c r="D12" s="23"/>
      <c r="E12" s="29">
        <f t="shared" si="0"/>
        <v>0</v>
      </c>
    </row>
    <row r="13" spans="1:5" ht="33" customHeight="1">
      <c r="A13" s="6" t="s">
        <v>242</v>
      </c>
      <c r="B13" s="39"/>
      <c r="C13" s="20">
        <v>370</v>
      </c>
      <c r="D13" s="24"/>
      <c r="E13" s="27">
        <f t="shared" si="0"/>
        <v>0</v>
      </c>
    </row>
    <row r="14" spans="1:5" ht="32.25" customHeight="1">
      <c r="A14" s="6" t="s">
        <v>180</v>
      </c>
      <c r="B14" s="39" t="s">
        <v>181</v>
      </c>
      <c r="C14" s="20">
        <v>90</v>
      </c>
      <c r="D14" s="24"/>
      <c r="E14" s="27">
        <f t="shared" si="0"/>
        <v>0</v>
      </c>
    </row>
    <row r="15" spans="1:5" ht="32.25" customHeight="1">
      <c r="A15" s="6" t="s">
        <v>182</v>
      </c>
      <c r="B15" s="39" t="s">
        <v>183</v>
      </c>
      <c r="C15" s="20">
        <v>90</v>
      </c>
      <c r="D15" s="24"/>
      <c r="E15" s="27">
        <f t="shared" si="0"/>
        <v>0</v>
      </c>
    </row>
    <row r="16" spans="1:5" ht="38.25" customHeight="1">
      <c r="A16" s="6" t="s">
        <v>184</v>
      </c>
      <c r="B16" s="39" t="s">
        <v>183</v>
      </c>
      <c r="C16" s="20">
        <v>2000</v>
      </c>
      <c r="D16" s="24"/>
      <c r="E16" s="27">
        <f t="shared" si="0"/>
        <v>0</v>
      </c>
    </row>
    <row r="17" spans="1:5" ht="38.25" customHeight="1">
      <c r="A17" s="47"/>
      <c r="B17" s="48"/>
      <c r="C17" s="152" t="s">
        <v>171</v>
      </c>
      <c r="D17" s="152"/>
      <c r="E17" s="27"/>
    </row>
    <row r="18" spans="1:5" ht="28.5" customHeight="1">
      <c r="A18" s="9" t="s">
        <v>187</v>
      </c>
      <c r="B18" s="9"/>
      <c r="C18" s="18"/>
      <c r="D18" s="26"/>
      <c r="E18" s="30"/>
    </row>
    <row r="19" spans="1:5" ht="41.25" customHeight="1">
      <c r="A19" s="6" t="s">
        <v>109</v>
      </c>
      <c r="B19" s="39" t="s">
        <v>185</v>
      </c>
      <c r="C19" s="20">
        <v>250</v>
      </c>
      <c r="D19" s="24"/>
      <c r="E19" s="27">
        <f t="shared" si="0"/>
        <v>0</v>
      </c>
    </row>
    <row r="20" spans="1:5" ht="29.25" customHeight="1">
      <c r="A20" s="6" t="s">
        <v>110</v>
      </c>
      <c r="B20" s="39" t="s">
        <v>185</v>
      </c>
      <c r="C20" s="20">
        <v>350</v>
      </c>
      <c r="D20" s="24"/>
      <c r="E20" s="27">
        <f t="shared" si="0"/>
        <v>0</v>
      </c>
    </row>
    <row r="21" spans="1:5" ht="43.5" customHeight="1">
      <c r="A21" s="6" t="s">
        <v>111</v>
      </c>
      <c r="B21" s="39" t="s">
        <v>186</v>
      </c>
      <c r="C21" s="20">
        <v>4000</v>
      </c>
      <c r="D21" s="24"/>
      <c r="E21" s="27">
        <f t="shared" si="0"/>
        <v>0</v>
      </c>
    </row>
    <row r="22" spans="1:5" ht="30" customHeight="1">
      <c r="A22" s="6" t="s">
        <v>112</v>
      </c>
      <c r="B22" s="39" t="s">
        <v>185</v>
      </c>
      <c r="C22" s="20">
        <v>350</v>
      </c>
      <c r="D22" s="24"/>
      <c r="E22" s="27">
        <f t="shared" si="0"/>
        <v>0</v>
      </c>
    </row>
    <row r="23" spans="1:5" ht="30" customHeight="1">
      <c r="A23" s="47"/>
      <c r="B23" s="48"/>
      <c r="C23" s="152" t="s">
        <v>171</v>
      </c>
      <c r="D23" s="152"/>
      <c r="E23" s="35"/>
    </row>
    <row r="24" spans="1:5" ht="29.25" customHeight="1">
      <c r="A24" s="9"/>
      <c r="B24" s="9"/>
      <c r="C24" s="18"/>
      <c r="D24" s="26"/>
      <c r="E24" s="30"/>
    </row>
    <row r="25" ht="15.75">
      <c r="A25" s="1" t="s">
        <v>134</v>
      </c>
    </row>
  </sheetData>
  <mergeCells count="5">
    <mergeCell ref="C23:D23"/>
    <mergeCell ref="A1:C1"/>
    <mergeCell ref="A2:C2"/>
    <mergeCell ref="A6:C6"/>
    <mergeCell ref="C17:D17"/>
  </mergeCells>
  <printOptions/>
  <pageMargins left="0.41" right="0.15" top="0.28" bottom="0.45" header="0.28" footer="0.42"/>
  <pageSetup horizontalDpi="240" verticalDpi="240" orientation="portrait" paperSize="9" scale="60" r:id="rId4"/>
  <colBreaks count="1" manualBreakCount="1">
    <brk id="5" max="20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FU1</dc:creator>
  <cp:keywords/>
  <dc:description/>
  <cp:lastModifiedBy>manager5</cp:lastModifiedBy>
  <cp:lastPrinted>2014-02-28T12:42:23Z</cp:lastPrinted>
  <dcterms:created xsi:type="dcterms:W3CDTF">2004-06-07T08:26:44Z</dcterms:created>
  <dcterms:modified xsi:type="dcterms:W3CDTF">2015-03-18T12:57:39Z</dcterms:modified>
  <cp:category/>
  <cp:version/>
  <cp:contentType/>
  <cp:contentStatus/>
</cp:coreProperties>
</file>